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Pol'!$A$1:$W$921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76" i="1"/>
  <c r="H75"/>
  <c r="H74"/>
  <c r="I74" s="1"/>
  <c r="I18" s="1"/>
  <c r="H73"/>
  <c r="H72"/>
  <c r="H71"/>
  <c r="H70"/>
  <c r="H69"/>
  <c r="H68"/>
  <c r="H67"/>
  <c r="H66"/>
  <c r="I66" s="1"/>
  <c r="H65"/>
  <c r="H64"/>
  <c r="H63"/>
  <c r="H62"/>
  <c r="H61"/>
  <c r="H60"/>
  <c r="H59"/>
  <c r="H58"/>
  <c r="I58" s="1"/>
  <c r="H57"/>
  <c r="H56"/>
  <c r="H55"/>
  <c r="H54"/>
  <c r="H53"/>
  <c r="H52"/>
  <c r="H51"/>
  <c r="H50"/>
  <c r="G16" s="1"/>
  <c r="H49"/>
  <c r="G76"/>
  <c r="G75"/>
  <c r="G74"/>
  <c r="G73"/>
  <c r="G72"/>
  <c r="G71"/>
  <c r="G70"/>
  <c r="I70" s="1"/>
  <c r="G69"/>
  <c r="G68"/>
  <c r="G67"/>
  <c r="G66"/>
  <c r="G65"/>
  <c r="G64"/>
  <c r="G63"/>
  <c r="G62"/>
  <c r="E17" s="1"/>
  <c r="G61"/>
  <c r="G60"/>
  <c r="G59"/>
  <c r="G58"/>
  <c r="G57"/>
  <c r="G56"/>
  <c r="G55"/>
  <c r="G54"/>
  <c r="G77" s="1"/>
  <c r="G53"/>
  <c r="G52"/>
  <c r="G51"/>
  <c r="G50"/>
  <c r="G49"/>
  <c r="G41"/>
  <c r="F41"/>
  <c r="G40"/>
  <c r="H40" s="1"/>
  <c r="I40" s="1"/>
  <c r="F40"/>
  <c r="G39"/>
  <c r="F39"/>
  <c r="G911" i="12"/>
  <c r="G9"/>
  <c r="I9"/>
  <c r="I8" s="1"/>
  <c r="K9"/>
  <c r="K8" s="1"/>
  <c r="M9"/>
  <c r="O9"/>
  <c r="O8" s="1"/>
  <c r="Q9"/>
  <c r="Q8" s="1"/>
  <c r="V9"/>
  <c r="V8" s="1"/>
  <c r="G14"/>
  <c r="I14"/>
  <c r="K14"/>
  <c r="M14"/>
  <c r="O14"/>
  <c r="Q14"/>
  <c r="V14"/>
  <c r="G19"/>
  <c r="I19"/>
  <c r="K19"/>
  <c r="M19"/>
  <c r="O19"/>
  <c r="Q19"/>
  <c r="V19"/>
  <c r="G25"/>
  <c r="M25" s="1"/>
  <c r="I25"/>
  <c r="K25"/>
  <c r="O25"/>
  <c r="Q25"/>
  <c r="V25"/>
  <c r="G28"/>
  <c r="M28" s="1"/>
  <c r="I28"/>
  <c r="K28"/>
  <c r="O28"/>
  <c r="Q28"/>
  <c r="V28"/>
  <c r="G34"/>
  <c r="M34" s="1"/>
  <c r="I34"/>
  <c r="K34"/>
  <c r="O34"/>
  <c r="Q34"/>
  <c r="V34"/>
  <c r="G40"/>
  <c r="M40" s="1"/>
  <c r="I40"/>
  <c r="K40"/>
  <c r="O40"/>
  <c r="Q40"/>
  <c r="V40"/>
  <c r="G46"/>
  <c r="M46" s="1"/>
  <c r="I46"/>
  <c r="K46"/>
  <c r="O46"/>
  <c r="Q46"/>
  <c r="V46"/>
  <c r="G52"/>
  <c r="I52"/>
  <c r="K52"/>
  <c r="M52"/>
  <c r="O52"/>
  <c r="Q52"/>
  <c r="V52"/>
  <c r="G60"/>
  <c r="I60"/>
  <c r="K60"/>
  <c r="M60"/>
  <c r="O60"/>
  <c r="Q60"/>
  <c r="V60"/>
  <c r="G66"/>
  <c r="I66"/>
  <c r="K66"/>
  <c r="M66"/>
  <c r="O66"/>
  <c r="Q66"/>
  <c r="V66"/>
  <c r="G71"/>
  <c r="M71" s="1"/>
  <c r="I71"/>
  <c r="K71"/>
  <c r="O71"/>
  <c r="Q71"/>
  <c r="V71"/>
  <c r="Q73"/>
  <c r="G74"/>
  <c r="M74" s="1"/>
  <c r="I74"/>
  <c r="I73" s="1"/>
  <c r="K74"/>
  <c r="K73" s="1"/>
  <c r="O74"/>
  <c r="O73" s="1"/>
  <c r="Q74"/>
  <c r="V74"/>
  <c r="V73" s="1"/>
  <c r="G81"/>
  <c r="M81" s="1"/>
  <c r="I81"/>
  <c r="K81"/>
  <c r="O81"/>
  <c r="Q81"/>
  <c r="V81"/>
  <c r="G87"/>
  <c r="G73" s="1"/>
  <c r="I87"/>
  <c r="K87"/>
  <c r="O87"/>
  <c r="Q87"/>
  <c r="V87"/>
  <c r="G99"/>
  <c r="I99"/>
  <c r="K99"/>
  <c r="M99"/>
  <c r="O99"/>
  <c r="Q99"/>
  <c r="V99"/>
  <c r="G106"/>
  <c r="I106"/>
  <c r="K106"/>
  <c r="M106"/>
  <c r="O106"/>
  <c r="Q106"/>
  <c r="V106"/>
  <c r="G112"/>
  <c r="I112"/>
  <c r="K112"/>
  <c r="M112"/>
  <c r="O112"/>
  <c r="Q112"/>
  <c r="V112"/>
  <c r="G119"/>
  <c r="M119" s="1"/>
  <c r="I119"/>
  <c r="I118" s="1"/>
  <c r="K119"/>
  <c r="K118" s="1"/>
  <c r="O119"/>
  <c r="Q119"/>
  <c r="Q118" s="1"/>
  <c r="V119"/>
  <c r="V118" s="1"/>
  <c r="G125"/>
  <c r="M125" s="1"/>
  <c r="I125"/>
  <c r="K125"/>
  <c r="O125"/>
  <c r="Q125"/>
  <c r="V125"/>
  <c r="G132"/>
  <c r="I132"/>
  <c r="K132"/>
  <c r="M132"/>
  <c r="O132"/>
  <c r="Q132"/>
  <c r="V132"/>
  <c r="G139"/>
  <c r="M139" s="1"/>
  <c r="I139"/>
  <c r="K139"/>
  <c r="O139"/>
  <c r="Q139"/>
  <c r="V139"/>
  <c r="G145"/>
  <c r="I145"/>
  <c r="K145"/>
  <c r="M145"/>
  <c r="O145"/>
  <c r="Q145"/>
  <c r="V145"/>
  <c r="G151"/>
  <c r="I151"/>
  <c r="K151"/>
  <c r="M151"/>
  <c r="O151"/>
  <c r="Q151"/>
  <c r="V151"/>
  <c r="G157"/>
  <c r="I157"/>
  <c r="K157"/>
  <c r="M157"/>
  <c r="O157"/>
  <c r="Q157"/>
  <c r="V157"/>
  <c r="G165"/>
  <c r="M165" s="1"/>
  <c r="I165"/>
  <c r="K165"/>
  <c r="O165"/>
  <c r="O118" s="1"/>
  <c r="Q165"/>
  <c r="V165"/>
  <c r="G172"/>
  <c r="M172" s="1"/>
  <c r="I172"/>
  <c r="K172"/>
  <c r="O172"/>
  <c r="Q172"/>
  <c r="V172"/>
  <c r="G179"/>
  <c r="M179" s="1"/>
  <c r="I179"/>
  <c r="K179"/>
  <c r="O179"/>
  <c r="Q179"/>
  <c r="V179"/>
  <c r="G188"/>
  <c r="I188"/>
  <c r="K188"/>
  <c r="M188"/>
  <c r="O188"/>
  <c r="Q188"/>
  <c r="V188"/>
  <c r="G199"/>
  <c r="M199" s="1"/>
  <c r="I199"/>
  <c r="K199"/>
  <c r="O199"/>
  <c r="Q199"/>
  <c r="V199"/>
  <c r="G206"/>
  <c r="M206" s="1"/>
  <c r="I206"/>
  <c r="K206"/>
  <c r="O206"/>
  <c r="Q206"/>
  <c r="V206"/>
  <c r="G212"/>
  <c r="I212"/>
  <c r="K212"/>
  <c r="M212"/>
  <c r="O212"/>
  <c r="Q212"/>
  <c r="V212"/>
  <c r="G218"/>
  <c r="I218"/>
  <c r="K218"/>
  <c r="M218"/>
  <c r="O218"/>
  <c r="Q218"/>
  <c r="V218"/>
  <c r="G224"/>
  <c r="M224" s="1"/>
  <c r="I224"/>
  <c r="K224"/>
  <c r="O224"/>
  <c r="Q224"/>
  <c r="V224"/>
  <c r="G230"/>
  <c r="M230" s="1"/>
  <c r="I230"/>
  <c r="K230"/>
  <c r="O230"/>
  <c r="Q230"/>
  <c r="V230"/>
  <c r="G237"/>
  <c r="I237"/>
  <c r="K237"/>
  <c r="K236" s="1"/>
  <c r="M237"/>
  <c r="O237"/>
  <c r="O236" s="1"/>
  <c r="Q237"/>
  <c r="Q236" s="1"/>
  <c r="V237"/>
  <c r="G243"/>
  <c r="M243" s="1"/>
  <c r="I243"/>
  <c r="K243"/>
  <c r="O243"/>
  <c r="Q243"/>
  <c r="V243"/>
  <c r="G249"/>
  <c r="I249"/>
  <c r="I236" s="1"/>
  <c r="K249"/>
  <c r="M249"/>
  <c r="O249"/>
  <c r="Q249"/>
  <c r="V249"/>
  <c r="G254"/>
  <c r="I254"/>
  <c r="K254"/>
  <c r="M254"/>
  <c r="O254"/>
  <c r="Q254"/>
  <c r="V254"/>
  <c r="G260"/>
  <c r="I260"/>
  <c r="K260"/>
  <c r="M260"/>
  <c r="O260"/>
  <c r="Q260"/>
  <c r="V260"/>
  <c r="G266"/>
  <c r="M266" s="1"/>
  <c r="I266"/>
  <c r="K266"/>
  <c r="O266"/>
  <c r="Q266"/>
  <c r="V266"/>
  <c r="G275"/>
  <c r="M275" s="1"/>
  <c r="I275"/>
  <c r="K275"/>
  <c r="O275"/>
  <c r="Q275"/>
  <c r="V275"/>
  <c r="G281"/>
  <c r="M281" s="1"/>
  <c r="I281"/>
  <c r="K281"/>
  <c r="O281"/>
  <c r="Q281"/>
  <c r="V281"/>
  <c r="V236" s="1"/>
  <c r="G288"/>
  <c r="M288" s="1"/>
  <c r="M287" s="1"/>
  <c r="I288"/>
  <c r="I287" s="1"/>
  <c r="K288"/>
  <c r="O288"/>
  <c r="O287" s="1"/>
  <c r="Q288"/>
  <c r="V288"/>
  <c r="V287" s="1"/>
  <c r="G294"/>
  <c r="I294"/>
  <c r="K294"/>
  <c r="K287" s="1"/>
  <c r="M294"/>
  <c r="O294"/>
  <c r="Q294"/>
  <c r="Q287" s="1"/>
  <c r="V294"/>
  <c r="G300"/>
  <c r="K300"/>
  <c r="G301"/>
  <c r="I301"/>
  <c r="I300" s="1"/>
  <c r="K301"/>
  <c r="M301"/>
  <c r="M300" s="1"/>
  <c r="O301"/>
  <c r="O300" s="1"/>
  <c r="Q301"/>
  <c r="V301"/>
  <c r="V300" s="1"/>
  <c r="G306"/>
  <c r="M306" s="1"/>
  <c r="I306"/>
  <c r="K306"/>
  <c r="O306"/>
  <c r="Q306"/>
  <c r="Q300" s="1"/>
  <c r="V306"/>
  <c r="G311"/>
  <c r="Q311"/>
  <c r="G312"/>
  <c r="M312" s="1"/>
  <c r="M311" s="1"/>
  <c r="I312"/>
  <c r="I311" s="1"/>
  <c r="K312"/>
  <c r="K311" s="1"/>
  <c r="O312"/>
  <c r="O311" s="1"/>
  <c r="Q312"/>
  <c r="V312"/>
  <c r="V311" s="1"/>
  <c r="K317"/>
  <c r="Q317"/>
  <c r="G318"/>
  <c r="M318" s="1"/>
  <c r="M317" s="1"/>
  <c r="I318"/>
  <c r="I317" s="1"/>
  <c r="K318"/>
  <c r="O318"/>
  <c r="O317" s="1"/>
  <c r="Q318"/>
  <c r="V318"/>
  <c r="V317" s="1"/>
  <c r="G326"/>
  <c r="I326"/>
  <c r="K326"/>
  <c r="M326"/>
  <c r="O326"/>
  <c r="Q326"/>
  <c r="V326"/>
  <c r="G332"/>
  <c r="K332"/>
  <c r="G333"/>
  <c r="I333"/>
  <c r="I332" s="1"/>
  <c r="K333"/>
  <c r="M333"/>
  <c r="O333"/>
  <c r="O332" s="1"/>
  <c r="Q333"/>
  <c r="V333"/>
  <c r="V332" s="1"/>
  <c r="G341"/>
  <c r="M341" s="1"/>
  <c r="I341"/>
  <c r="K341"/>
  <c r="O341"/>
  <c r="Q341"/>
  <c r="V341"/>
  <c r="G348"/>
  <c r="I348"/>
  <c r="K348"/>
  <c r="M348"/>
  <c r="O348"/>
  <c r="Q348"/>
  <c r="Q332" s="1"/>
  <c r="V348"/>
  <c r="G355"/>
  <c r="M355" s="1"/>
  <c r="I355"/>
  <c r="K355"/>
  <c r="O355"/>
  <c r="Q355"/>
  <c r="V355"/>
  <c r="G361"/>
  <c r="M361" s="1"/>
  <c r="I361"/>
  <c r="K361"/>
  <c r="O361"/>
  <c r="Q361"/>
  <c r="V361"/>
  <c r="G367"/>
  <c r="V367"/>
  <c r="G368"/>
  <c r="I368"/>
  <c r="I367" s="1"/>
  <c r="K368"/>
  <c r="K367" s="1"/>
  <c r="M368"/>
  <c r="O368"/>
  <c r="O367" s="1"/>
  <c r="Q368"/>
  <c r="Q367" s="1"/>
  <c r="V368"/>
  <c r="G374"/>
  <c r="M374" s="1"/>
  <c r="M367" s="1"/>
  <c r="I374"/>
  <c r="K374"/>
  <c r="O374"/>
  <c r="Q374"/>
  <c r="V374"/>
  <c r="I380"/>
  <c r="V380"/>
  <c r="G381"/>
  <c r="M381" s="1"/>
  <c r="M380" s="1"/>
  <c r="I381"/>
  <c r="K381"/>
  <c r="K380" s="1"/>
  <c r="O381"/>
  <c r="O380" s="1"/>
  <c r="Q381"/>
  <c r="Q380" s="1"/>
  <c r="V381"/>
  <c r="G387"/>
  <c r="G380" s="1"/>
  <c r="I387"/>
  <c r="K387"/>
  <c r="M387"/>
  <c r="O387"/>
  <c r="Q387"/>
  <c r="V387"/>
  <c r="G394"/>
  <c r="M394" s="1"/>
  <c r="I394"/>
  <c r="K394"/>
  <c r="K393" s="1"/>
  <c r="O394"/>
  <c r="Q394"/>
  <c r="Q393" s="1"/>
  <c r="V394"/>
  <c r="G413"/>
  <c r="M413" s="1"/>
  <c r="I413"/>
  <c r="K413"/>
  <c r="O413"/>
  <c r="Q413"/>
  <c r="V413"/>
  <c r="G421"/>
  <c r="I421"/>
  <c r="I393" s="1"/>
  <c r="K421"/>
  <c r="M421"/>
  <c r="O421"/>
  <c r="Q421"/>
  <c r="V421"/>
  <c r="G427"/>
  <c r="M427" s="1"/>
  <c r="I427"/>
  <c r="K427"/>
  <c r="O427"/>
  <c r="Q427"/>
  <c r="V427"/>
  <c r="G433"/>
  <c r="I433"/>
  <c r="K433"/>
  <c r="M433"/>
  <c r="O433"/>
  <c r="Q433"/>
  <c r="V433"/>
  <c r="G441"/>
  <c r="M441" s="1"/>
  <c r="I441"/>
  <c r="K441"/>
  <c r="O441"/>
  <c r="O393" s="1"/>
  <c r="Q441"/>
  <c r="V441"/>
  <c r="G447"/>
  <c r="I447"/>
  <c r="K447"/>
  <c r="M447"/>
  <c r="O447"/>
  <c r="Q447"/>
  <c r="V447"/>
  <c r="G452"/>
  <c r="M452" s="1"/>
  <c r="I452"/>
  <c r="K452"/>
  <c r="O452"/>
  <c r="Q452"/>
  <c r="V452"/>
  <c r="V393" s="1"/>
  <c r="G460"/>
  <c r="M460" s="1"/>
  <c r="I460"/>
  <c r="K460"/>
  <c r="O460"/>
  <c r="Q460"/>
  <c r="V460"/>
  <c r="G466"/>
  <c r="M466" s="1"/>
  <c r="I466"/>
  <c r="K466"/>
  <c r="O466"/>
  <c r="Q466"/>
  <c r="V466"/>
  <c r="I476"/>
  <c r="G477"/>
  <c r="G476" s="1"/>
  <c r="I477"/>
  <c r="K477"/>
  <c r="K476" s="1"/>
  <c r="O477"/>
  <c r="Q477"/>
  <c r="Q476" s="1"/>
  <c r="V477"/>
  <c r="G478"/>
  <c r="I478"/>
  <c r="K478"/>
  <c r="M478"/>
  <c r="O478"/>
  <c r="Q478"/>
  <c r="V478"/>
  <c r="V476" s="1"/>
  <c r="G479"/>
  <c r="I479"/>
  <c r="K479"/>
  <c r="M479"/>
  <c r="O479"/>
  <c r="O476" s="1"/>
  <c r="Q479"/>
  <c r="V479"/>
  <c r="G480"/>
  <c r="I480"/>
  <c r="K480"/>
  <c r="M480"/>
  <c r="O480"/>
  <c r="Q480"/>
  <c r="V480"/>
  <c r="G482"/>
  <c r="M482" s="1"/>
  <c r="I482"/>
  <c r="K482"/>
  <c r="K481" s="1"/>
  <c r="O482"/>
  <c r="Q482"/>
  <c r="Q481" s="1"/>
  <c r="V482"/>
  <c r="G489"/>
  <c r="M489" s="1"/>
  <c r="I489"/>
  <c r="K489"/>
  <c r="O489"/>
  <c r="Q489"/>
  <c r="V489"/>
  <c r="G495"/>
  <c r="I495"/>
  <c r="I481" s="1"/>
  <c r="K495"/>
  <c r="M495"/>
  <c r="O495"/>
  <c r="Q495"/>
  <c r="V495"/>
  <c r="G503"/>
  <c r="M503" s="1"/>
  <c r="I503"/>
  <c r="K503"/>
  <c r="O503"/>
  <c r="Q503"/>
  <c r="V503"/>
  <c r="G510"/>
  <c r="I510"/>
  <c r="K510"/>
  <c r="M510"/>
  <c r="O510"/>
  <c r="Q510"/>
  <c r="V510"/>
  <c r="G516"/>
  <c r="I516"/>
  <c r="K516"/>
  <c r="M516"/>
  <c r="O516"/>
  <c r="O481" s="1"/>
  <c r="Q516"/>
  <c r="V516"/>
  <c r="G524"/>
  <c r="I524"/>
  <c r="K524"/>
  <c r="M524"/>
  <c r="O524"/>
  <c r="Q524"/>
  <c r="V524"/>
  <c r="G530"/>
  <c r="M530" s="1"/>
  <c r="I530"/>
  <c r="K530"/>
  <c r="O530"/>
  <c r="Q530"/>
  <c r="V530"/>
  <c r="V481" s="1"/>
  <c r="G536"/>
  <c r="M536" s="1"/>
  <c r="I536"/>
  <c r="K536"/>
  <c r="O536"/>
  <c r="Q536"/>
  <c r="V536"/>
  <c r="G542"/>
  <c r="M542" s="1"/>
  <c r="I542"/>
  <c r="K542"/>
  <c r="O542"/>
  <c r="Q542"/>
  <c r="V542"/>
  <c r="I543"/>
  <c r="G544"/>
  <c r="G543" s="1"/>
  <c r="I544"/>
  <c r="K544"/>
  <c r="K543" s="1"/>
  <c r="O544"/>
  <c r="Q544"/>
  <c r="Q543" s="1"/>
  <c r="V544"/>
  <c r="G551"/>
  <c r="I551"/>
  <c r="K551"/>
  <c r="M551"/>
  <c r="O551"/>
  <c r="Q551"/>
  <c r="V551"/>
  <c r="V543" s="1"/>
  <c r="G557"/>
  <c r="I557"/>
  <c r="K557"/>
  <c r="M557"/>
  <c r="O557"/>
  <c r="O543" s="1"/>
  <c r="Q557"/>
  <c r="V557"/>
  <c r="G564"/>
  <c r="I564"/>
  <c r="K564"/>
  <c r="M564"/>
  <c r="O564"/>
  <c r="Q564"/>
  <c r="V564"/>
  <c r="G566"/>
  <c r="M566" s="1"/>
  <c r="I566"/>
  <c r="K566"/>
  <c r="K565" s="1"/>
  <c r="O566"/>
  <c r="Q566"/>
  <c r="Q565" s="1"/>
  <c r="V566"/>
  <c r="G572"/>
  <c r="M572" s="1"/>
  <c r="I572"/>
  <c r="K572"/>
  <c r="O572"/>
  <c r="Q572"/>
  <c r="V572"/>
  <c r="G580"/>
  <c r="I580"/>
  <c r="I565" s="1"/>
  <c r="K580"/>
  <c r="M580"/>
  <c r="O580"/>
  <c r="Q580"/>
  <c r="V580"/>
  <c r="G591"/>
  <c r="M591" s="1"/>
  <c r="I591"/>
  <c r="K591"/>
  <c r="O591"/>
  <c r="Q591"/>
  <c r="V591"/>
  <c r="G597"/>
  <c r="I597"/>
  <c r="K597"/>
  <c r="M597"/>
  <c r="O597"/>
  <c r="Q597"/>
  <c r="V597"/>
  <c r="G605"/>
  <c r="I605"/>
  <c r="K605"/>
  <c r="M605"/>
  <c r="O605"/>
  <c r="O565" s="1"/>
  <c r="Q605"/>
  <c r="V605"/>
  <c r="G611"/>
  <c r="I611"/>
  <c r="K611"/>
  <c r="M611"/>
  <c r="O611"/>
  <c r="Q611"/>
  <c r="V611"/>
  <c r="G617"/>
  <c r="M617" s="1"/>
  <c r="I617"/>
  <c r="K617"/>
  <c r="O617"/>
  <c r="Q617"/>
  <c r="V617"/>
  <c r="V565" s="1"/>
  <c r="G624"/>
  <c r="M624" s="1"/>
  <c r="I624"/>
  <c r="K624"/>
  <c r="O624"/>
  <c r="Q624"/>
  <c r="V624"/>
  <c r="G630"/>
  <c r="M630" s="1"/>
  <c r="I630"/>
  <c r="K630"/>
  <c r="O630"/>
  <c r="Q630"/>
  <c r="V630"/>
  <c r="I631"/>
  <c r="O631"/>
  <c r="V631"/>
  <c r="G632"/>
  <c r="G631" s="1"/>
  <c r="I632"/>
  <c r="K632"/>
  <c r="K631" s="1"/>
  <c r="O632"/>
  <c r="Q632"/>
  <c r="Q631" s="1"/>
  <c r="V632"/>
  <c r="G633"/>
  <c r="I633"/>
  <c r="M633"/>
  <c r="Q633"/>
  <c r="V633"/>
  <c r="G634"/>
  <c r="I634"/>
  <c r="K634"/>
  <c r="K633" s="1"/>
  <c r="M634"/>
  <c r="O634"/>
  <c r="O633" s="1"/>
  <c r="Q634"/>
  <c r="V634"/>
  <c r="Q635"/>
  <c r="G636"/>
  <c r="M636" s="1"/>
  <c r="I636"/>
  <c r="I635" s="1"/>
  <c r="K636"/>
  <c r="O636"/>
  <c r="O635" s="1"/>
  <c r="Q636"/>
  <c r="V636"/>
  <c r="V635" s="1"/>
  <c r="G642"/>
  <c r="M642" s="1"/>
  <c r="I642"/>
  <c r="K642"/>
  <c r="K635" s="1"/>
  <c r="O642"/>
  <c r="Q642"/>
  <c r="V642"/>
  <c r="G648"/>
  <c r="G635" s="1"/>
  <c r="I648"/>
  <c r="K648"/>
  <c r="O648"/>
  <c r="Q648"/>
  <c r="V648"/>
  <c r="I654"/>
  <c r="O654"/>
  <c r="G655"/>
  <c r="G654" s="1"/>
  <c r="I655"/>
  <c r="K655"/>
  <c r="K654" s="1"/>
  <c r="O655"/>
  <c r="Q655"/>
  <c r="Q654" s="1"/>
  <c r="V655"/>
  <c r="G661"/>
  <c r="I661"/>
  <c r="K661"/>
  <c r="M661"/>
  <c r="O661"/>
  <c r="Q661"/>
  <c r="V661"/>
  <c r="V654" s="1"/>
  <c r="G663"/>
  <c r="G662" s="1"/>
  <c r="I663"/>
  <c r="K663"/>
  <c r="M663"/>
  <c r="M662" s="1"/>
  <c r="O663"/>
  <c r="Q663"/>
  <c r="Q662" s="1"/>
  <c r="V663"/>
  <c r="G669"/>
  <c r="M669" s="1"/>
  <c r="I669"/>
  <c r="I662" s="1"/>
  <c r="K669"/>
  <c r="O669"/>
  <c r="Q669"/>
  <c r="V669"/>
  <c r="V662" s="1"/>
  <c r="G674"/>
  <c r="I674"/>
  <c r="K674"/>
  <c r="M674"/>
  <c r="O674"/>
  <c r="Q674"/>
  <c r="V674"/>
  <c r="G680"/>
  <c r="M680" s="1"/>
  <c r="I680"/>
  <c r="K680"/>
  <c r="O680"/>
  <c r="Q680"/>
  <c r="V680"/>
  <c r="G686"/>
  <c r="I686"/>
  <c r="K686"/>
  <c r="M686"/>
  <c r="O686"/>
  <c r="Q686"/>
  <c r="V686"/>
  <c r="G692"/>
  <c r="M692" s="1"/>
  <c r="I692"/>
  <c r="K692"/>
  <c r="K662" s="1"/>
  <c r="O692"/>
  <c r="Q692"/>
  <c r="V692"/>
  <c r="G698"/>
  <c r="I698"/>
  <c r="K698"/>
  <c r="M698"/>
  <c r="O698"/>
  <c r="Q698"/>
  <c r="V698"/>
  <c r="G704"/>
  <c r="I704"/>
  <c r="K704"/>
  <c r="M704"/>
  <c r="O704"/>
  <c r="O662" s="1"/>
  <c r="Q704"/>
  <c r="V704"/>
  <c r="G709"/>
  <c r="I709"/>
  <c r="K709"/>
  <c r="M709"/>
  <c r="O709"/>
  <c r="Q709"/>
  <c r="V709"/>
  <c r="G714"/>
  <c r="M714" s="1"/>
  <c r="I714"/>
  <c r="K714"/>
  <c r="O714"/>
  <c r="Q714"/>
  <c r="V714"/>
  <c r="G720"/>
  <c r="M720" s="1"/>
  <c r="I720"/>
  <c r="K720"/>
  <c r="O720"/>
  <c r="Q720"/>
  <c r="V720"/>
  <c r="G726"/>
  <c r="M726" s="1"/>
  <c r="I726"/>
  <c r="K726"/>
  <c r="O726"/>
  <c r="Q726"/>
  <c r="V726"/>
  <c r="G732"/>
  <c r="I732"/>
  <c r="K732"/>
  <c r="M732"/>
  <c r="O732"/>
  <c r="Q732"/>
  <c r="V732"/>
  <c r="G738"/>
  <c r="M738" s="1"/>
  <c r="I738"/>
  <c r="K738"/>
  <c r="O738"/>
  <c r="Q738"/>
  <c r="V738"/>
  <c r="G744"/>
  <c r="I744"/>
  <c r="K744"/>
  <c r="M744"/>
  <c r="O744"/>
  <c r="Q744"/>
  <c r="V744"/>
  <c r="G750"/>
  <c r="I750"/>
  <c r="K750"/>
  <c r="M750"/>
  <c r="O750"/>
  <c r="Q750"/>
  <c r="V750"/>
  <c r="Q751"/>
  <c r="G752"/>
  <c r="M752" s="1"/>
  <c r="I752"/>
  <c r="I751" s="1"/>
  <c r="K752"/>
  <c r="O752"/>
  <c r="O751" s="1"/>
  <c r="Q752"/>
  <c r="V752"/>
  <c r="V751" s="1"/>
  <c r="G758"/>
  <c r="M758" s="1"/>
  <c r="I758"/>
  <c r="K758"/>
  <c r="K751" s="1"/>
  <c r="O758"/>
  <c r="Q758"/>
  <c r="V758"/>
  <c r="G764"/>
  <c r="G751" s="1"/>
  <c r="I764"/>
  <c r="K764"/>
  <c r="O764"/>
  <c r="Q764"/>
  <c r="V764"/>
  <c r="G770"/>
  <c r="I770"/>
  <c r="K770"/>
  <c r="M770"/>
  <c r="O770"/>
  <c r="Q770"/>
  <c r="V770"/>
  <c r="G776"/>
  <c r="M776" s="1"/>
  <c r="I776"/>
  <c r="K776"/>
  <c r="O776"/>
  <c r="Q776"/>
  <c r="V776"/>
  <c r="G782"/>
  <c r="I782"/>
  <c r="K782"/>
  <c r="M782"/>
  <c r="O782"/>
  <c r="Q782"/>
  <c r="V782"/>
  <c r="G788"/>
  <c r="I788"/>
  <c r="K788"/>
  <c r="M788"/>
  <c r="O788"/>
  <c r="Q788"/>
  <c r="V788"/>
  <c r="Q789"/>
  <c r="G790"/>
  <c r="M790" s="1"/>
  <c r="I790"/>
  <c r="I789" s="1"/>
  <c r="K790"/>
  <c r="O790"/>
  <c r="O789" s="1"/>
  <c r="Q790"/>
  <c r="V790"/>
  <c r="V789" s="1"/>
  <c r="G796"/>
  <c r="I796"/>
  <c r="K796"/>
  <c r="K789" s="1"/>
  <c r="M796"/>
  <c r="O796"/>
  <c r="Q796"/>
  <c r="V796"/>
  <c r="G801"/>
  <c r="M801" s="1"/>
  <c r="I801"/>
  <c r="K801"/>
  <c r="O801"/>
  <c r="Q801"/>
  <c r="V801"/>
  <c r="G808"/>
  <c r="I808"/>
  <c r="K808"/>
  <c r="M808"/>
  <c r="O808"/>
  <c r="Q808"/>
  <c r="V808"/>
  <c r="G814"/>
  <c r="M814" s="1"/>
  <c r="I814"/>
  <c r="K814"/>
  <c r="O814"/>
  <c r="Q814"/>
  <c r="V814"/>
  <c r="G820"/>
  <c r="I820"/>
  <c r="K820"/>
  <c r="M820"/>
  <c r="O820"/>
  <c r="Q820"/>
  <c r="V820"/>
  <c r="G821"/>
  <c r="M821" s="1"/>
  <c r="I821"/>
  <c r="K821"/>
  <c r="O821"/>
  <c r="Q821"/>
  <c r="V821"/>
  <c r="G822"/>
  <c r="Q822"/>
  <c r="G823"/>
  <c r="M823" s="1"/>
  <c r="I823"/>
  <c r="I822" s="1"/>
  <c r="K823"/>
  <c r="K822" s="1"/>
  <c r="O823"/>
  <c r="O822" s="1"/>
  <c r="Q823"/>
  <c r="V823"/>
  <c r="V822" s="1"/>
  <c r="G832"/>
  <c r="I832"/>
  <c r="K832"/>
  <c r="M832"/>
  <c r="O832"/>
  <c r="Q832"/>
  <c r="V832"/>
  <c r="G838"/>
  <c r="M838" s="1"/>
  <c r="I838"/>
  <c r="K838"/>
  <c r="O838"/>
  <c r="Q838"/>
  <c r="V838"/>
  <c r="G844"/>
  <c r="I844"/>
  <c r="K844"/>
  <c r="M844"/>
  <c r="O844"/>
  <c r="Q844"/>
  <c r="V844"/>
  <c r="G845"/>
  <c r="K845"/>
  <c r="G846"/>
  <c r="I846"/>
  <c r="I845" s="1"/>
  <c r="K846"/>
  <c r="M846"/>
  <c r="O846"/>
  <c r="Q846"/>
  <c r="V846"/>
  <c r="V845" s="1"/>
  <c r="G857"/>
  <c r="M857" s="1"/>
  <c r="I857"/>
  <c r="K857"/>
  <c r="O857"/>
  <c r="O845" s="1"/>
  <c r="Q857"/>
  <c r="V857"/>
  <c r="G866"/>
  <c r="M866" s="1"/>
  <c r="I866"/>
  <c r="K866"/>
  <c r="O866"/>
  <c r="Q866"/>
  <c r="Q845" s="1"/>
  <c r="V866"/>
  <c r="G871"/>
  <c r="I871"/>
  <c r="O871"/>
  <c r="V871"/>
  <c r="G872"/>
  <c r="M872" s="1"/>
  <c r="M871" s="1"/>
  <c r="I872"/>
  <c r="K872"/>
  <c r="K871" s="1"/>
  <c r="O872"/>
  <c r="Q872"/>
  <c r="Q871" s="1"/>
  <c r="V872"/>
  <c r="G873"/>
  <c r="G874"/>
  <c r="I874"/>
  <c r="I873" s="1"/>
  <c r="K874"/>
  <c r="M874"/>
  <c r="O874"/>
  <c r="O873" s="1"/>
  <c r="Q874"/>
  <c r="Q873" s="1"/>
  <c r="V874"/>
  <c r="G880"/>
  <c r="M880" s="1"/>
  <c r="M873" s="1"/>
  <c r="I880"/>
  <c r="K880"/>
  <c r="K873" s="1"/>
  <c r="O880"/>
  <c r="Q880"/>
  <c r="V880"/>
  <c r="G886"/>
  <c r="I886"/>
  <c r="K886"/>
  <c r="M886"/>
  <c r="O886"/>
  <c r="Q886"/>
  <c r="V886"/>
  <c r="V873" s="1"/>
  <c r="G893"/>
  <c r="M893" s="1"/>
  <c r="I893"/>
  <c r="I892" s="1"/>
  <c r="K893"/>
  <c r="O893"/>
  <c r="Q893"/>
  <c r="Q892" s="1"/>
  <c r="V893"/>
  <c r="G899"/>
  <c r="M899" s="1"/>
  <c r="I899"/>
  <c r="K899"/>
  <c r="O899"/>
  <c r="Q899"/>
  <c r="V899"/>
  <c r="V892" s="1"/>
  <c r="G905"/>
  <c r="I905"/>
  <c r="K905"/>
  <c r="K892" s="1"/>
  <c r="M905"/>
  <c r="O905"/>
  <c r="Q905"/>
  <c r="V905"/>
  <c r="G906"/>
  <c r="M906" s="1"/>
  <c r="I906"/>
  <c r="K906"/>
  <c r="O906"/>
  <c r="Q906"/>
  <c r="V906"/>
  <c r="G908"/>
  <c r="I908"/>
  <c r="K908"/>
  <c r="M908"/>
  <c r="O908"/>
  <c r="O892" s="1"/>
  <c r="Q908"/>
  <c r="V908"/>
  <c r="G909"/>
  <c r="M909" s="1"/>
  <c r="I909"/>
  <c r="K909"/>
  <c r="O909"/>
  <c r="Q909"/>
  <c r="V909"/>
  <c r="AE911"/>
  <c r="AF911"/>
  <c r="I20" i="1"/>
  <c r="G20"/>
  <c r="E20"/>
  <c r="I19"/>
  <c r="G19"/>
  <c r="E19"/>
  <c r="E18"/>
  <c r="H77"/>
  <c r="I76"/>
  <c r="I75"/>
  <c r="I73"/>
  <c r="I72"/>
  <c r="I71"/>
  <c r="I69"/>
  <c r="I68"/>
  <c r="I67"/>
  <c r="I65"/>
  <c r="I64"/>
  <c r="I63"/>
  <c r="I61"/>
  <c r="I60"/>
  <c r="I59"/>
  <c r="I57"/>
  <c r="I56"/>
  <c r="I55"/>
  <c r="I53"/>
  <c r="I52"/>
  <c r="I51"/>
  <c r="I49"/>
  <c r="F42"/>
  <c r="G42"/>
  <c r="G25" s="1"/>
  <c r="A25" s="1"/>
  <c r="A26" s="1"/>
  <c r="G26" s="1"/>
  <c r="H41"/>
  <c r="I41" s="1"/>
  <c r="H39"/>
  <c r="I39" s="1"/>
  <c r="I42" s="1"/>
  <c r="J39" s="1"/>
  <c r="J42" s="1"/>
  <c r="E16" l="1"/>
  <c r="E21" s="1"/>
  <c r="I50"/>
  <c r="H42"/>
  <c r="I54"/>
  <c r="I62"/>
  <c r="G18"/>
  <c r="G17"/>
  <c r="G21" s="1"/>
  <c r="I17"/>
  <c r="I77"/>
  <c r="J71" s="1"/>
  <c r="I16"/>
  <c r="I21" s="1"/>
  <c r="G28"/>
  <c r="G23"/>
  <c r="M789" i="12"/>
  <c r="M565"/>
  <c r="M393"/>
  <c r="M8"/>
  <c r="M892"/>
  <c r="M481"/>
  <c r="M845"/>
  <c r="M236"/>
  <c r="M118"/>
  <c r="M822"/>
  <c r="M332"/>
  <c r="G8"/>
  <c r="M655"/>
  <c r="M654" s="1"/>
  <c r="M632"/>
  <c r="M631" s="1"/>
  <c r="M544"/>
  <c r="M543" s="1"/>
  <c r="M477"/>
  <c r="M476" s="1"/>
  <c r="G317"/>
  <c r="G287"/>
  <c r="G565"/>
  <c r="G481"/>
  <c r="G393"/>
  <c r="G236"/>
  <c r="G789"/>
  <c r="M764"/>
  <c r="M751" s="1"/>
  <c r="M648"/>
  <c r="M635" s="1"/>
  <c r="M87"/>
  <c r="M73" s="1"/>
  <c r="G892"/>
  <c r="G118"/>
  <c r="J41" i="1"/>
  <c r="J40"/>
  <c r="J28"/>
  <c r="J26"/>
  <c r="G38"/>
  <c r="F38"/>
  <c r="H32"/>
  <c r="J23"/>
  <c r="J24"/>
  <c r="J25"/>
  <c r="J27"/>
  <c r="E24"/>
  <c r="E26"/>
  <c r="J72" l="1"/>
  <c r="J62"/>
  <c r="J51"/>
  <c r="J69"/>
  <c r="J73"/>
  <c r="J52"/>
  <c r="J55"/>
  <c r="J58"/>
  <c r="J56"/>
  <c r="J59"/>
  <c r="J74"/>
  <c r="J57"/>
  <c r="J53"/>
  <c r="J75"/>
  <c r="J50"/>
  <c r="J49"/>
  <c r="J63"/>
  <c r="J67"/>
  <c r="J66"/>
  <c r="J60"/>
  <c r="J61"/>
  <c r="J54"/>
  <c r="J68"/>
  <c r="J64"/>
  <c r="J76"/>
  <c r="J70"/>
  <c r="J65"/>
  <c r="A23"/>
  <c r="A24" s="1"/>
  <c r="G24" s="1"/>
  <c r="A27" s="1"/>
  <c r="A29" s="1"/>
  <c r="G29" s="1"/>
  <c r="G27" s="1"/>
  <c r="J77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<sst xmlns="http://schemas.openxmlformats.org/spreadsheetml/2006/main" count="2698" uniqueCount="875">
  <si>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</si>
  <si>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</si>
  <si>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</si>
  <si>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</si>
  <si>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</si>
  <si>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</si>
  <si>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</si>
  <si>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</si>
  <si>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</si>
  <si>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</si>
  <si>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</si>
  <si>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</si>
  <si>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</si>
  <si>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</si>
  <si>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</si>
  <si>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</si>
  <si>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</si>
  <si>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</si>
  <si>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</si>
  <si>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</si>
  <si>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</si>
  <si>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</si>
  <si>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</si>
  <si>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</si>
  <si>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</si>
  <si>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</si>
  <si>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</si>
  <si>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</si>
  <si>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</si>
  <si>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</si>
  <si>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</si>
  <si>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</si>
  <si>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</si>
  <si>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</si>
  <si>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</si>
  <si>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</si>
  <si>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</si>
  <si>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</si>
  <si>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</si>
  <si>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</si>
  <si>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</si>
  <si>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</si>
  <si>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</si>
  <si>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</si>
  <si>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MS Chrudim</t>
  </si>
  <si>
    <t>školka</t>
  </si>
  <si>
    <t>Objekt:</t>
  </si>
  <si>
    <t>Rozpočet:</t>
  </si>
  <si>
    <t>Bc.Richard Hradský</t>
  </si>
  <si>
    <t>0003-1</t>
  </si>
  <si>
    <t>MS Sladkovského Chrudim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</si>
  <si>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</si>
  <si>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</si>
  <si>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</si>
  <si>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</si>
  <si>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</si>
  <si>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</si>
  <si>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</si>
  <si>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</si>
  <si>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</si>
  <si>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</si>
  <si>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</si>
  <si>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</si>
  <si>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</si>
  <si>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</si>
  <si>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</si>
  <si>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</si>
  <si>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</si>
  <si>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</si>
  <si>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</si>
  <si>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</si>
  <si>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</si>
  <si>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</si>
  <si>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</si>
  <si>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</si>
  <si>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</si>
  <si>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</si>
  <si>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</si>
  <si>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</si>
  <si>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</si>
  <si>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</si>
  <si>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</si>
  <si>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</si>
  <si>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</si>
  <si>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</si>
  <si>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</si>
  <si>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</si>
  <si>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</si>
  <si>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</si>
  <si>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</si>
  <si>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</si>
  <si>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</si>
  <si>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</si>
  <si>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</si>
  <si>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</si>
  <si>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</si>
  <si>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</si>
  <si>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</si>
  <si>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</si>
  <si>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</si>
  <si>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</si>
  <si>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</si>
  <si>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</si>
  <si>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</si>
  <si>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</si>
  <si>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</si>
  <si>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</si>
  <si>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</si>
  <si>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</si>
  <si>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</si>
  <si>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</si>
  <si>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</si>
  <si>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</si>
  <si>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</si>
  <si>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</si>
  <si>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</si>
  <si>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</si>
  <si>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</si>
  <si>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</si>
  <si>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</si>
  <si>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</si>
  <si>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</si>
  <si>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</si>
  <si>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</si>
  <si>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</si>
  <si>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</si>
  <si>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</si>
  <si>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</si>
  <si>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</si>
  <si>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</si>
  <si>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</si>
  <si>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</si>
  <si>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</si>
  <si>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</si>
  <si>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</si>
  <si>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</si>
  <si>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</si>
  <si>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</si>
  <si>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</si>
  <si>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</si>
  <si>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</si>
  <si>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112101123R00</t>
  </si>
  <si>
    <t>Kácení stromů jehličnatých o průměru kmene 50-70cm</t>
  </si>
  <si>
    <t>kus</t>
  </si>
  <si>
    <t>RTS 18/ I</t>
  </si>
  <si>
    <t>POL1_</t>
  </si>
  <si>
    <t>Začátek provozního součtu</t>
  </si>
  <si>
    <t>VV</t>
  </si>
  <si>
    <t xml:space="preserve">  Pokácení jehličnanu - odhad průměru kmene na 70cm : </t>
  </si>
  <si>
    <t>Konec provozního součtu</t>
  </si>
  <si>
    <t>Výpočet : 1</t>
  </si>
  <si>
    <t>112201103R00</t>
  </si>
  <si>
    <t>Odstranění pařezů pod úrovní, o průměru 50 - 70 cm</t>
  </si>
  <si>
    <t xml:space="preserve">  Odstranění pařezu + kořenů : </t>
  </si>
  <si>
    <t>113106231R00</t>
  </si>
  <si>
    <t>Rozebrání dlažeb ze zámkové dlažby v kamenivu</t>
  </si>
  <si>
    <t>m2</t>
  </si>
  <si>
    <t xml:space="preserve">  Zámková dlažba kolem rekonstruovaného objektu : (20+3,3)</t>
  </si>
  <si>
    <t xml:space="preserve">  přirážka (zničení nebo obnova), 5-15% : </t>
  </si>
  <si>
    <t>výpočet : ((20+3,3)*1,10)</t>
  </si>
  <si>
    <t>113107305R00</t>
  </si>
  <si>
    <t>Odstranění podkladu pl. 50 m2,kam.těžené tl.5 cm</t>
  </si>
  <si>
    <t>Položka pořadí 3 : 25,63000</t>
  </si>
  <si>
    <t xml:space="preserve">Odstranění podkladní vrstvy pod zámkovou dlažbou : </t>
  </si>
  <si>
    <t>113231110R00</t>
  </si>
  <si>
    <t>Bourání odvodňovacího žlabu, zatíž. A15, š.100 mm</t>
  </si>
  <si>
    <t>m</t>
  </si>
  <si>
    <t>včetně betonového lože</t>
  </si>
  <si>
    <t>POP</t>
  </si>
  <si>
    <t xml:space="preserve">  Demontáž odvodňovacíh žlabů, 3ks : 2*2+1*1</t>
  </si>
  <si>
    <t>Výpočet : (2*2+1*1)</t>
  </si>
  <si>
    <t>115001101R00</t>
  </si>
  <si>
    <t>Převedení vody potrubím o průměru do DN 100 mm</t>
  </si>
  <si>
    <t xml:space="preserve">  Bezpečnostní přepadové potrubí u atiky : </t>
  </si>
  <si>
    <t xml:space="preserve">  délka min 300-600mm : 0,5</t>
  </si>
  <si>
    <t>Výpočet : 0,5</t>
  </si>
  <si>
    <t>121101100R00</t>
  </si>
  <si>
    <t>Sejmutí ornice, pl. do 400 m2, přemístění do 50 m</t>
  </si>
  <si>
    <t>m3</t>
  </si>
  <si>
    <t xml:space="preserve">  Odstranění úrodné půdy ze záhonu v místě dotčeném : </t>
  </si>
  <si>
    <t xml:space="preserve">  Tl. odhadem od 0,15-0,25m : </t>
  </si>
  <si>
    <t>Výpočet : (((0,75*1,5)+(2,05*0,8)+(4,3*0,8))*0,2)</t>
  </si>
  <si>
    <t>122101101R00</t>
  </si>
  <si>
    <t>Odkopávky nezapažené v hor. 2 do 100 m3</t>
  </si>
  <si>
    <t xml:space="preserve">  Odkopání zeminy pod základem v 1.NP : </t>
  </si>
  <si>
    <t xml:space="preserve">  Rozměry : (1,5*0,4*1)</t>
  </si>
  <si>
    <t>Výpočet : 0,6</t>
  </si>
  <si>
    <t>139601101R00</t>
  </si>
  <si>
    <t>Ruční výkop jam, rýh a šachet v hornině tř. 1 - 2</t>
  </si>
  <si>
    <t xml:space="preserve">  Hloubení jámy : </t>
  </si>
  <si>
    <t xml:space="preserve">  Rozměry (d x š x v) : (4*3,6*1,5)</t>
  </si>
  <si>
    <t xml:space="preserve">  Hloubení rýh pro základy : </t>
  </si>
  <si>
    <t xml:space="preserve">  Rozměry (d x š x v) : (2,8*0,75*1)+(1,7*0,75*1)</t>
  </si>
  <si>
    <t>Výpočet : 24,975</t>
  </si>
  <si>
    <t>174101102R00</t>
  </si>
  <si>
    <t>Zásyp ruční se zhutněním</t>
  </si>
  <si>
    <t xml:space="preserve">  Zásyp jámy se zhutněním : </t>
  </si>
  <si>
    <t xml:space="preserve">  Rozměry : (2,35*2*1,35)+(((2,9+4)*0,6)*1)</t>
  </si>
  <si>
    <t>Výpočet : 10,485</t>
  </si>
  <si>
    <t>199000002R00</t>
  </si>
  <si>
    <t>Poplatek za skládku horniny 1- 4</t>
  </si>
  <si>
    <t xml:space="preserve">  Poplatek za výkopek z jámy a rýh ppro základy : </t>
  </si>
  <si>
    <t>Položka pořadí 9 : 24,97500</t>
  </si>
  <si>
    <t>005121 R</t>
  </si>
  <si>
    <t>Zařízení staveniště</t>
  </si>
  <si>
    <t>Soubor</t>
  </si>
  <si>
    <t>Indiv</t>
  </si>
  <si>
    <t>POL99_2</t>
  </si>
  <si>
    <t>Veškeré náklady spojené s vybudováním, provozem a odstraněním zařízení staveniště.</t>
  </si>
  <si>
    <t>273321411R00</t>
  </si>
  <si>
    <t>Železobeton základových desek C 25/30</t>
  </si>
  <si>
    <t xml:space="preserve">  ŽB deska tl.150mm, C25/30 se sítí : </t>
  </si>
  <si>
    <t xml:space="preserve">  Rozměry, tl.150mm : (2,350*2,0)</t>
  </si>
  <si>
    <t xml:space="preserve">  Bez bednění (zajištěno pomocí ztraceného bednění-tvárnic) : </t>
  </si>
  <si>
    <t>Výpočet : ((2,35*2,0)*0,15)</t>
  </si>
  <si>
    <t>273361921RT5</t>
  </si>
  <si>
    <t>Výztuž základových desek ze svařovaných sítí, průměr drátu  6,0, oka 150/150 mm KH20</t>
  </si>
  <si>
    <t>t</t>
  </si>
  <si>
    <t xml:space="preserve">  Výztuž desek ze sítí (100-250kg/m3) : </t>
  </si>
  <si>
    <t>Položka pořadí 13 : 0,70500</t>
  </si>
  <si>
    <t>Výpočet : (0,705*0,25)</t>
  </si>
  <si>
    <t>274313511R00</t>
  </si>
  <si>
    <t xml:space="preserve">Beton základových pasů prostý C 12/15 </t>
  </si>
  <si>
    <t>Včetně dodávky a uložení betonu a kamene.</t>
  </si>
  <si>
    <t xml:space="preserve">  Prostý beton pro základy C12/15 : </t>
  </si>
  <si>
    <t xml:space="preserve">  1.pás do rýh : (2,8*0,75*1)</t>
  </si>
  <si>
    <t xml:space="preserve">  2.pás do rýh : (1,7*0,75*1)</t>
  </si>
  <si>
    <t xml:space="preserve">  3.pás podbetonování : (1,5*0,75*0,5)</t>
  </si>
  <si>
    <t xml:space="preserve">  1.1 - pokračování pásu, ale do bednění : (2,8*0,75*1)</t>
  </si>
  <si>
    <t xml:space="preserve">  2.1 - pokračování pásu, ale do bednění : (1,7*0,75*1)</t>
  </si>
  <si>
    <t xml:space="preserve">  Mezisoučet</t>
  </si>
  <si>
    <t>Výpočet : 7,3125</t>
  </si>
  <si>
    <t>274351215RT1</t>
  </si>
  <si>
    <t>Bednění stěn základových pasů - zřízení, bednicí materiál prkna</t>
  </si>
  <si>
    <t xml:space="preserve">  Bednění z prken pro základové pasy : </t>
  </si>
  <si>
    <t xml:space="preserve">  Délka bednění : (2,8+2,45+1,7+2,05+1,5)</t>
  </si>
  <si>
    <t xml:space="preserve">  Výška bednění (500-1000mm) : </t>
  </si>
  <si>
    <t>Výpočet : ((2,8+2,45+1,7+2,05)*1)+(1,5*0,5)</t>
  </si>
  <si>
    <t>274351216R00</t>
  </si>
  <si>
    <t>Bednění stěn základových pasů - odstranění</t>
  </si>
  <si>
    <t>Včetně očištění, vytřídění a uložení bednicího materiálu.</t>
  </si>
  <si>
    <t xml:space="preserve">  Odstranění Bednění pro základy : </t>
  </si>
  <si>
    <t>Položka pořadí 16 : 9,75000</t>
  </si>
  <si>
    <t>274354023R00</t>
  </si>
  <si>
    <t>Bednění prostupu základem do 0,02 m2, dl.1,0 m</t>
  </si>
  <si>
    <t xml:space="preserve">  Bednění pro prostup elektriky, vody a kanalizace : </t>
  </si>
  <si>
    <t xml:space="preserve">  pro každý jmenovaný po 1kusu + rezervy2x : 3</t>
  </si>
  <si>
    <t>Výpočet : 3*2</t>
  </si>
  <si>
    <t>311112140RT4</t>
  </si>
  <si>
    <t>Stěna z tvárnic ztraceného bednění, tl. 40 cm, zalití tvárnic betonem C 25/30</t>
  </si>
  <si>
    <t xml:space="preserve">  Zhotovení ztraceného bednění, 3 řady 0,75m výška : </t>
  </si>
  <si>
    <t xml:space="preserve">  Délka po obvodě : (2,8+2,45)</t>
  </si>
  <si>
    <t>Výpočet : ((2,8+2,45)*0,75)</t>
  </si>
  <si>
    <t>311231114R00</t>
  </si>
  <si>
    <t>Zdivo nosné cihelné z CP 29 P15 na MVC 2,5</t>
  </si>
  <si>
    <t>Včetně pomocného lešení o výšce podlahy do 1,90 m a pro zatížení do 1,5 kPa.</t>
  </si>
  <si>
    <t xml:space="preserve">  Zdivo atikové z CPP, tl.150mm, výšky 600mm : </t>
  </si>
  <si>
    <t xml:space="preserve">  Rozměry : (((2,8+2,2)*0,6)*0,15)</t>
  </si>
  <si>
    <t>Výpočet : 0,45</t>
  </si>
  <si>
    <t>311941111R00</t>
  </si>
  <si>
    <t>Připojení zdí ke stáv.konstr.nerez kotvou na hmožd</t>
  </si>
  <si>
    <t>Včetně dodávky kotev i spojovacího materiálu.</t>
  </si>
  <si>
    <t xml:space="preserve">  Kotvy pro ukotvení zdiva ke stáv ajícímu zdivu : </t>
  </si>
  <si>
    <t xml:space="preserve">  délka styku a kotvené  plochy : (8,21+8,21)</t>
  </si>
  <si>
    <t>Výpočet : (16,42)</t>
  </si>
  <si>
    <t>317998114R00</t>
  </si>
  <si>
    <t>Izolace mezi překlady polystyren tl. 90 mm</t>
  </si>
  <si>
    <t xml:space="preserve">  TI mezi překlady : </t>
  </si>
  <si>
    <t xml:space="preserve">  2krát : 2*1,25</t>
  </si>
  <si>
    <t>Výpočet : 2,5</t>
  </si>
  <si>
    <t>317121023R00</t>
  </si>
  <si>
    <t>Osazení překladu keram. plochého, světl. do 375 cm</t>
  </si>
  <si>
    <t xml:space="preserve">  Osazení plochého keramického překladu : </t>
  </si>
  <si>
    <t xml:space="preserve">  Nad nikou pro záchody v 1.NP a 2.NP : </t>
  </si>
  <si>
    <t>Výpočet : 2</t>
  </si>
  <si>
    <t>317121025R00</t>
  </si>
  <si>
    <t>Osazení překladu keram. vysokého, světl. do 105 cm</t>
  </si>
  <si>
    <t xml:space="preserve">  Překlad nad okenní otvor, uložení 125mm na každé straně : </t>
  </si>
  <si>
    <t xml:space="preserve">  okna v 1.NP, 2.NP; , předpoklad 5ks + TI : 2*5</t>
  </si>
  <si>
    <t>Výpočet : 10</t>
  </si>
  <si>
    <t>317941121RT2</t>
  </si>
  <si>
    <t>Osazení ocelových válcovaných nosníků do č.12, včetně dodávky profilu I č.10</t>
  </si>
  <si>
    <t xml:space="preserve">  Osazení I10 pro překlady do nově zhotovených otvorů : </t>
  </si>
  <si>
    <t xml:space="preserve">  Předpoklad I10, hmotnost 8,1kg/m běžný : </t>
  </si>
  <si>
    <t xml:space="preserve">  v1.NP 5ks a v 2.NP 4ks : </t>
  </si>
  <si>
    <t xml:space="preserve">  Délka (1000+2*200)mm : (((1+2*0,2)*9)*0,0081)</t>
  </si>
  <si>
    <t>Výpočet : 0,10206</t>
  </si>
  <si>
    <t>317941121RT3</t>
  </si>
  <si>
    <t>Osazení ocelových válcovaných nosníků do č.12, včetně dodávky profilu I č.12</t>
  </si>
  <si>
    <t xml:space="preserve">  Osazení nosníků I12 do niky : </t>
  </si>
  <si>
    <t xml:space="preserve">  3ks, hmotnost 10,4kg/m běžný : </t>
  </si>
  <si>
    <t xml:space="preserve">  délka 2,25m : ((2,25*3)*0,0104)</t>
  </si>
  <si>
    <t>Výpočet : 0,0702</t>
  </si>
  <si>
    <t>317941123RT2</t>
  </si>
  <si>
    <t>Osazení ocelových válcovaných nosníků  č.14-22, včetně dodávky profilu I č.14</t>
  </si>
  <si>
    <t xml:space="preserve">  Osazení ocelových nosníků pro stropní kci : </t>
  </si>
  <si>
    <t xml:space="preserve">  Hmotnost 12,9kg/m běžný, 6ks dle dokumentace : </t>
  </si>
  <si>
    <t xml:space="preserve">  Délka 1 vazníku 2,35+ 2*0,175 : ((2,35+2*0,175)*6)*0,0129</t>
  </si>
  <si>
    <t>Výpočet : 0,20898</t>
  </si>
  <si>
    <t>342013124RT2</t>
  </si>
  <si>
    <t>Příčka SDK tl.100mm,ocel.kce,2x oplášť.,RFI 12,5mm, izolace tloušťky 50 mm, EI 90</t>
  </si>
  <si>
    <t xml:space="preserve">  SDK příčky, tl.100mm, EI 90 : </t>
  </si>
  <si>
    <t xml:space="preserve">  1.NP, výška 3,65m; délka : (1+1,4+1+1,25+1,2+1+1,3)</t>
  </si>
  <si>
    <t xml:space="preserve">  2.NP, výška 3,5; délka : (0,85+1,15)</t>
  </si>
  <si>
    <t xml:space="preserve">  Celkově i s otvory : (8,15*3,65)+(2*3,5)</t>
  </si>
  <si>
    <t xml:space="preserve">  - dveře : -(((0,65*2)*2)+(0,75*2*3))</t>
  </si>
  <si>
    <t>Výpočet : (36,7475-7,1)</t>
  </si>
  <si>
    <t>3112-Rpol.</t>
  </si>
  <si>
    <t>Zdivo z tvárnic keramické na P+D, P10,  tl. 440 mm</t>
  </si>
  <si>
    <t>Vlastní</t>
  </si>
  <si>
    <t xml:space="preserve">  Nosné zdivo P+ D : </t>
  </si>
  <si>
    <t xml:space="preserve">  1.NP,výška 3,8m : ((2,8+2,45+0,5)*3,8)</t>
  </si>
  <si>
    <t xml:space="preserve">  2.NP,výška 3,65m : ((2,8+2,45)*3,65)</t>
  </si>
  <si>
    <t xml:space="preserve">  otvory : -((1,05*1,6)+(1*1,5))</t>
  </si>
  <si>
    <t xml:space="preserve">  překlady : -((1,25*0,25)*2)</t>
  </si>
  <si>
    <t xml:space="preserve">  Niky, drážky, kapsy (již započítány v ceně výrobku) : -(4,6)</t>
  </si>
  <si>
    <t>Výpočet : (41,0125-8,405)</t>
  </si>
  <si>
    <t>311-Rpol.</t>
  </si>
  <si>
    <t>Zdivo z tvárnic keramické, dutiny vyplněné TI na P+D, P10, tl. 300 mm</t>
  </si>
  <si>
    <t xml:space="preserve">  Zdivo parapetní PT P+D v 1.NP a 2.NP : </t>
  </si>
  <si>
    <t xml:space="preserve">  1.NP a 2.NP, výška 1500mm : ((1,0*1,5)*2)</t>
  </si>
  <si>
    <t xml:space="preserve">  Záchodové niky v 1.NP a 2.NP : ((2*1,15)*2)</t>
  </si>
  <si>
    <t>Výpočet : 7,6</t>
  </si>
  <si>
    <t>317-Rpol.</t>
  </si>
  <si>
    <t>Překlad keramický, vysoký 70x238x1250 mm</t>
  </si>
  <si>
    <t xml:space="preserve">  Překlad keramický, světlost 1000mm : </t>
  </si>
  <si>
    <t xml:space="preserve">  Počet kusů : 10</t>
  </si>
  <si>
    <t>342-Rpol.</t>
  </si>
  <si>
    <t>Příčky z tvárnic keramických na P+D na MVC 5, tl. 80 mm</t>
  </si>
  <si>
    <t xml:space="preserve">  Příčkovky pro vyzdění soklíku pro sprchy : </t>
  </si>
  <si>
    <t xml:space="preserve">  tl.80mm,výška 75mm, 2ks : ((((2*0,800*3,14)/2)*0,075)*2)</t>
  </si>
  <si>
    <t>Výpočet : 0,3768</t>
  </si>
  <si>
    <t>28355310R</t>
  </si>
  <si>
    <t xml:space="preserve">Páska těsnicí, dilatační </t>
  </si>
  <si>
    <t>SPCM</t>
  </si>
  <si>
    <t>POL3_</t>
  </si>
  <si>
    <t xml:space="preserve">  Páska pro dilataci : </t>
  </si>
  <si>
    <t xml:space="preserve">  Výška objektu + rezerva 5% : (8,21+1,9)</t>
  </si>
  <si>
    <t>Výpočet : 10,11*1,05</t>
  </si>
  <si>
    <t>59340732.AR</t>
  </si>
  <si>
    <t>Překlad keramický - 250x14,5x7,1 cm</t>
  </si>
  <si>
    <t xml:space="preserve">  Keramický překlad nad nikou v 1.NP a 2.NP : </t>
  </si>
  <si>
    <t xml:space="preserve">  Počet kusů : 2</t>
  </si>
  <si>
    <t>63127282R</t>
  </si>
  <si>
    <t>Bandáž skelná, perlinka s oky 6,5 x 6,5 mm,  50 m2</t>
  </si>
  <si>
    <t xml:space="preserve">  Perlinka pro vyztužení rohů (soudržnost) : </t>
  </si>
  <si>
    <t xml:space="preserve">  Počet a přesah, 48ks 0,5-1m, rezerva 10-15% : (30*3,2*0,5)+(18*3,1*0,5)</t>
  </si>
  <si>
    <t>Výpočet : (75,9*1,15)</t>
  </si>
  <si>
    <t>411322325R00</t>
  </si>
  <si>
    <t>Stropy trámové ze železobetonu C 20/25</t>
  </si>
  <si>
    <t xml:space="preserve">  Beton železový stropů nad 1.NP a 2.NP : </t>
  </si>
  <si>
    <t xml:space="preserve">  rozměry : (11,22*0,1)</t>
  </si>
  <si>
    <t>Výpočet : 1,122</t>
  </si>
  <si>
    <t>411354173R00</t>
  </si>
  <si>
    <t>Podpěrná konstr. stropů do 12 kPa - zřízení</t>
  </si>
  <si>
    <t xml:space="preserve">  Podpůrná kce - zřízení : </t>
  </si>
  <si>
    <t>Položka pořadí 39 : 11,22000</t>
  </si>
  <si>
    <t xml:space="preserve">Výpočet : </t>
  </si>
  <si>
    <t>411354174R00</t>
  </si>
  <si>
    <t>Podpěrná konstr. stropů do 12 kPa - odstranění</t>
  </si>
  <si>
    <t xml:space="preserve">  Podpůrná kce - odstranění : </t>
  </si>
  <si>
    <t>Položka pořadí 37 : 11,22000</t>
  </si>
  <si>
    <t>411354256R00</t>
  </si>
  <si>
    <t>Bednění stropů plech pozink. vlna 50 mm tl. 1,0 mm</t>
  </si>
  <si>
    <t xml:space="preserve">  Trapézový plech pro stropy nad 1.NP a 2.NP : </t>
  </si>
  <si>
    <t xml:space="preserve">  Rozměry : ((2,55*2,2)*2)</t>
  </si>
  <si>
    <t>Výpočet : 11,22</t>
  </si>
  <si>
    <t>411361921R00</t>
  </si>
  <si>
    <t xml:space="preserve">Výztuž stropů svařovanou sítí </t>
  </si>
  <si>
    <t xml:space="preserve">  Výztuž sítí nadbetonávky, odhad 100-250kg/m3 : </t>
  </si>
  <si>
    <t xml:space="preserve">  Rozměry : ((11,2*0,1)*0,15)</t>
  </si>
  <si>
    <t>Výpočet : 0,168</t>
  </si>
  <si>
    <t>416021223R00</t>
  </si>
  <si>
    <t>Podhledy SDK, kovová.kce CD. 2x deska RBI 12,5 mm</t>
  </si>
  <si>
    <t>s úpravou rohů, koutů a hran konstrukcí, přebroušení a tmelení spár,</t>
  </si>
  <si>
    <t xml:space="preserve">  Podhledy pro sociální zařízení : </t>
  </si>
  <si>
    <t xml:space="preserve">  1.NP, umístěno ve výšce 3,2m, od dané podlahy : (4,93+5,56+1,26+2,18+1,8)</t>
  </si>
  <si>
    <t xml:space="preserve">  2.NP, umístěno ve výšce 3,1m, od dané podlahy : (4,93+8,22+0,9+1,27)</t>
  </si>
  <si>
    <t>Výpočet : 31,05</t>
  </si>
  <si>
    <t>417361821R00</t>
  </si>
  <si>
    <t>Výztuž ztužujících pásů a věnců z oceli 10505(R)</t>
  </si>
  <si>
    <t xml:space="preserve">  Výztuž B500B (10 505(R)) : </t>
  </si>
  <si>
    <t xml:space="preserve">  Vypočtena z tabulky betonářské oceli : </t>
  </si>
  <si>
    <t>Výpočet : 0,03963</t>
  </si>
  <si>
    <t>423321112R00</t>
  </si>
  <si>
    <t>Zabetonování čel nosníků nebo příčníků</t>
  </si>
  <si>
    <t xml:space="preserve">  Betonáž uložení nosníků z oceli : </t>
  </si>
  <si>
    <t xml:space="preserve">   Rozměry kapes, uložení : ((0,2*0,2*0,2)*12)+((0,25*0,2*0,5)*2)+((0,4*0,3*0,2)*2)</t>
  </si>
  <si>
    <t>Výpočet : 0,194</t>
  </si>
  <si>
    <t>564251111R00</t>
  </si>
  <si>
    <t>Podklad ze štěrkopísku po zhutnění tloušťky 15 cm</t>
  </si>
  <si>
    <t xml:space="preserve">  Podklad pro základovou desku, tl.15cm : </t>
  </si>
  <si>
    <t xml:space="preserve">  Rozměry : (2,35*2,0)</t>
  </si>
  <si>
    <t>Výpočet : 4,7</t>
  </si>
  <si>
    <t>597091111R00</t>
  </si>
  <si>
    <t>Žlab odvodňovací, dl. 1000 mm, A15, B125</t>
  </si>
  <si>
    <t>beton C 12/15</t>
  </si>
  <si>
    <t xml:space="preserve">  Odvodňovací žlab, (d x š x v), (1 x 0,13 x0,13-0,25) : 5*1</t>
  </si>
  <si>
    <t>Výpočet : (5*1)</t>
  </si>
  <si>
    <t>602011189R00</t>
  </si>
  <si>
    <t xml:space="preserve">Omítka stěn mozaiková </t>
  </si>
  <si>
    <t xml:space="preserve">  Omítka mozaiková pro sokl : </t>
  </si>
  <si>
    <t>Položka pořadí 80 : 3,45000</t>
  </si>
  <si>
    <t>602011195R00</t>
  </si>
  <si>
    <t xml:space="preserve">Kontaktní nátěr stěn pod mozaikové omítky </t>
  </si>
  <si>
    <t xml:space="preserve">  Nátěr pro mozaiku : </t>
  </si>
  <si>
    <t>Položka pořadí 46 : 3,45000</t>
  </si>
  <si>
    <t>612474611R00</t>
  </si>
  <si>
    <t>Omítka stěn vnitřní dvouvrstvá, vápen. štuk, ručně</t>
  </si>
  <si>
    <t xml:space="preserve">  Omítnutí vnitřních povrchů stěn : </t>
  </si>
  <si>
    <t>Položka pořadí 140 : 58,08500</t>
  </si>
  <si>
    <t>622421210RT7</t>
  </si>
  <si>
    <t>Omítka vnější tepelně izolační tl. 3 cm, zakončená šlechtěnou omítkou a nátěrem</t>
  </si>
  <si>
    <t xml:space="preserve">  Vnější omítka s nátěrem, výška 8,11m : </t>
  </si>
  <si>
    <t xml:space="preserve">  Rozměry : ((2,8+2,45)*8,11)</t>
  </si>
  <si>
    <t xml:space="preserve">  - okna : -(((1*1,5)*2)+((1*1,6)*2))</t>
  </si>
  <si>
    <t xml:space="preserve">  + ostění a nadpraží : ((((1,5*2+1)*2)+((1,6*2+1)*2))*0,1)</t>
  </si>
  <si>
    <t>Výpočet : 38,01750</t>
  </si>
  <si>
    <t>622477336R00</t>
  </si>
  <si>
    <t>Oprava vně.omítek stěn do 65%,III,štuk.100% pl,SMS</t>
  </si>
  <si>
    <t xml:space="preserve">  Oprava omítekv místě bouraných oken : </t>
  </si>
  <si>
    <t xml:space="preserve">  Rozměry : (2*((1,5+0,5)*(1,35+0,5)))</t>
  </si>
  <si>
    <t>Výpočet : 7,4</t>
  </si>
  <si>
    <t>631312511R00</t>
  </si>
  <si>
    <t>Mazanina betonová tl. 5 - 8 cm C 12/15</t>
  </si>
  <si>
    <t>Včetně vytvoření dilatačních spár, bez zaplnění.</t>
  </si>
  <si>
    <t xml:space="preserve">  Mazanina - roznášecí vrstva : </t>
  </si>
  <si>
    <t xml:space="preserve">  1.NP, tl.55mm se sítí : 11+4,93</t>
  </si>
  <si>
    <t xml:space="preserve">  2.NP, tl. 50mm se sítí : 8,86+4,93</t>
  </si>
  <si>
    <t>Výpočet : (15,93*0,55)+(13,79*0,5)</t>
  </si>
  <si>
    <t>631313511R00</t>
  </si>
  <si>
    <t>Mazanina betonová tl. 8 - 12 cm C 12/15</t>
  </si>
  <si>
    <t xml:space="preserve">  Mazanina podkladní v 1.NP,tl.100mm : </t>
  </si>
  <si>
    <t xml:space="preserve">  Rozměry : (15,73*0,1)</t>
  </si>
  <si>
    <t>Výpočet : 1,573</t>
  </si>
  <si>
    <t>631361921RT0</t>
  </si>
  <si>
    <t>Výztuž mazanin svařovanou sítí, průměr drátu  4,0, oka 150/150 mm KA17</t>
  </si>
  <si>
    <t xml:space="preserve">  Výztuž do mazanin v 1.NP a v 2.NP : </t>
  </si>
  <si>
    <t xml:space="preserve">  1m2 má přibližně 1,35kg : </t>
  </si>
  <si>
    <t xml:space="preserve">  Rozměry celkem : 29,72</t>
  </si>
  <si>
    <t>Výpočet : (29,72*0,00135)</t>
  </si>
  <si>
    <t>631361921RT5</t>
  </si>
  <si>
    <t>Výztuž mazanin svařovanou sítí, průměr drátu  6,0, oka 150/150 mm KH20</t>
  </si>
  <si>
    <t xml:space="preserve">  Výztuž podkladní mazaniny, 3,301kg/m2 : </t>
  </si>
  <si>
    <t xml:space="preserve">  Rozměry : (15,73*0,003031)</t>
  </si>
  <si>
    <t>Výpočet : 0,04768</t>
  </si>
  <si>
    <t>639-Rpol.</t>
  </si>
  <si>
    <t>Kačírek pro přitížení střešní krytiny</t>
  </si>
  <si>
    <t xml:space="preserve">  Kačírek pro přitížení střešní krytiny : </t>
  </si>
  <si>
    <t xml:space="preserve">  Rozměry : (2,55*2,2)</t>
  </si>
  <si>
    <t>Výpočet : 5,61</t>
  </si>
  <si>
    <t>918101111R00</t>
  </si>
  <si>
    <t>Lože pod obrubníky nebo obruby dlažeb z C 12/15</t>
  </si>
  <si>
    <t xml:space="preserve">  Základ pod betonový obrubník : </t>
  </si>
  <si>
    <t xml:space="preserve">  Rozměry - odhad + ztratné5-15% : (0,3*0,3*1)</t>
  </si>
  <si>
    <t>Výpočet : ((0,09*16)*1,05)</t>
  </si>
  <si>
    <t>59217331R</t>
  </si>
  <si>
    <t>Obrubník zahradní 1000/50/200 mm šedý</t>
  </si>
  <si>
    <t xml:space="preserve">  Obrubník pro chodník : </t>
  </si>
  <si>
    <t xml:space="preserve">  Počet kusů - odhad : 16</t>
  </si>
  <si>
    <t>Výpočet : 16</t>
  </si>
  <si>
    <t>953941312R00</t>
  </si>
  <si>
    <t>Osazení hasicího přístroje na stěnu</t>
  </si>
  <si>
    <t xml:space="preserve">  Osazení hasícího přístroje : </t>
  </si>
  <si>
    <t xml:space="preserve">  Poček kusů (1.NP,2.NP) : (2+2)</t>
  </si>
  <si>
    <t>Výpočet : 4</t>
  </si>
  <si>
    <t>44984124R</t>
  </si>
  <si>
    <t>Přístroj hasicí práškový , s minimální hasící schopností 34A,183B</t>
  </si>
  <si>
    <t xml:space="preserve">  Hasící přístroj : </t>
  </si>
  <si>
    <t xml:space="preserve">  Počet kusů : 4</t>
  </si>
  <si>
    <t>výpočet : 4</t>
  </si>
  <si>
    <t>962032231R00</t>
  </si>
  <si>
    <t>Bourání zdiva z cihel pálených na MVC</t>
  </si>
  <si>
    <t xml:space="preserve">  Odstranění zdiva z cihel CPP v 1.NP (3,65) : </t>
  </si>
  <si>
    <t xml:space="preserve">  Příčky, 1ks : (0,9*2,0*0,1)</t>
  </si>
  <si>
    <t xml:space="preserve">  Nosné zdivo, okna 1ks : (1*1,5*0,45)</t>
  </si>
  <si>
    <t xml:space="preserve">  NZ, nika 1ks : (0,4*0,4*2,2)</t>
  </si>
  <si>
    <t xml:space="preserve">  NZ, kapsa 1ks : (1,05*1,15*0,15)</t>
  </si>
  <si>
    <t xml:space="preserve">  NZ, otvor 1ks : (1,05*3,65*0,45)</t>
  </si>
  <si>
    <t xml:space="preserve">  NZ, parapetní zdivo : (1,35*1,5*0,15)</t>
  </si>
  <si>
    <t xml:space="preserve">  Doplňkové zdivo, obestavění trubky : (((0,35*0,35)/2)*2)</t>
  </si>
  <si>
    <t xml:space="preserve">  Odstranění zdiva z cihel CPP v 2.NP (3,50) : </t>
  </si>
  <si>
    <t xml:space="preserve">  Příčky, 2ks : (0,92*0,1*3,5)+(0,4*0,05*3,5)</t>
  </si>
  <si>
    <t xml:space="preserve">  NZ, otvor 1ks : (1,05*3,5*0,45)</t>
  </si>
  <si>
    <t xml:space="preserve">  NZ, parapetní zdivo : (1,30*1,6*0,15)</t>
  </si>
  <si>
    <t>Výpočet : (6,75288)</t>
  </si>
  <si>
    <t>965042141RT1</t>
  </si>
  <si>
    <t>Bourání mazanin betonových tl. 10 cm, nad 4 m2, ručně tl. mazaniny 5 - 8 cm</t>
  </si>
  <si>
    <t xml:space="preserve">  Odstranění mazaniny tl. 75mm v 1.NP : </t>
  </si>
  <si>
    <t xml:space="preserve">  Plocha mazaniny : 11,00</t>
  </si>
  <si>
    <t xml:space="preserve">  Odstranění mazaniny tl. 5mm v 2.NP : </t>
  </si>
  <si>
    <t xml:space="preserve">  Plocha mazaniny : 8,86</t>
  </si>
  <si>
    <t>Výpočet : (11,00*0,075)+(8,86*0,05)</t>
  </si>
  <si>
    <t>965042141RT4</t>
  </si>
  <si>
    <t>Bourání mazanin betonových tl. 10 cm, nad 4 m2, pneumat. kladivo, tl. mazaniny 8 - 10 cm</t>
  </si>
  <si>
    <t xml:space="preserve">  Odstranění podkladové mazaniny tl.100mm v 1.NP : </t>
  </si>
  <si>
    <t xml:space="preserve">  plocha mazaniny : 11</t>
  </si>
  <si>
    <t>Výpočet : (11*0,1)</t>
  </si>
  <si>
    <t>965049111R00</t>
  </si>
  <si>
    <t>Příplatek, bourání mazanin se svař. síťí tl. 10 cm</t>
  </si>
  <si>
    <t xml:space="preserve">  Příplatek k odstranění mazanin s výztuží : </t>
  </si>
  <si>
    <t xml:space="preserve">  Objem mazanin za obě NP : (1,268+1,1)</t>
  </si>
  <si>
    <t>Výpočet : 2,368</t>
  </si>
  <si>
    <t>965081713RT2</t>
  </si>
  <si>
    <t>Bourání dlažeb keramických tl.10 mm, nad 1 m2, sbíječka, dlaždice keramické</t>
  </si>
  <si>
    <t xml:space="preserve">  Odstranění dlažby v 1.NP : </t>
  </si>
  <si>
    <t xml:space="preserve">  Rozměry (d x š) : (2,2*5,0)</t>
  </si>
  <si>
    <t xml:space="preserve">  Odstranění dlažby v 2.NP : </t>
  </si>
  <si>
    <t xml:space="preserve">  Rozměry : (8,86)</t>
  </si>
  <si>
    <t>Výpočet : (2,2*5,0+8,86)</t>
  </si>
  <si>
    <t>968083002R00</t>
  </si>
  <si>
    <t>Vybourání plastových oken do 2 m2</t>
  </si>
  <si>
    <t xml:space="preserve">  Vybourání oken (rám +vyvěšení) 1.NP,2.NP : </t>
  </si>
  <si>
    <t xml:space="preserve">  počet oken 2ks : </t>
  </si>
  <si>
    <t>Výpočet : ((1,05*1,6)*2)</t>
  </si>
  <si>
    <t>968096001R00</t>
  </si>
  <si>
    <t xml:space="preserve">Bourání parapetů plastových š. do 20 cm </t>
  </si>
  <si>
    <t xml:space="preserve">  Odstranění parapetů, 2ks : </t>
  </si>
  <si>
    <t>Výpočet : (1,6*2)</t>
  </si>
  <si>
    <t>978013161R00</t>
  </si>
  <si>
    <t>Otlučení omítek vnitřních stěn v rozsahu do 50 %</t>
  </si>
  <si>
    <t xml:space="preserve">  Otlučení omítek v 1.NP a v 2.NP : </t>
  </si>
  <si>
    <t>Položka pořadí 139 : 35,25350</t>
  </si>
  <si>
    <t xml:space="preserve">  Převzato z maleb : </t>
  </si>
  <si>
    <t>978015231R00</t>
  </si>
  <si>
    <t>Otlučení omítek vnějších MVC v složit.1-4 do 20 %</t>
  </si>
  <si>
    <t xml:space="preserve">  Otlučení venkovní omítkly ve spojích nového zdiva se stávajícím : </t>
  </si>
  <si>
    <t xml:space="preserve">  Rozměry + 50mm na každou stranu : (((0,45+0,05)*2)*8,21)</t>
  </si>
  <si>
    <t>Výpočet : 8,21</t>
  </si>
  <si>
    <t>978059531R00</t>
  </si>
  <si>
    <t>Odsekání vnitřních obkladů stěn nad 2 m2</t>
  </si>
  <si>
    <t xml:space="preserve">  Odstranění obkladů v 1.NP (50%) : </t>
  </si>
  <si>
    <t xml:space="preserve">  Celková délka stěn s obkladem : (0,05+0,20+0,35+2,2+4,65+0,495+1,85+0,8+0,9+0,1+0,9+2,6+0,2+0,05)</t>
  </si>
  <si>
    <t xml:space="preserve">  Odstranění obkladů v 2.NP (50%) : </t>
  </si>
  <si>
    <t xml:space="preserve">  Celková délka zdiva s obkladem : (0,45+0,2+0,15+2,85+1,85+0,495+2,5+0,15+0,2+,015+0,77+0,76+0,77+0,3+0,2+0,2+0,2+0,3+0,77+1,65)</t>
  </si>
  <si>
    <t xml:space="preserve">  Výška obkladu 2m, polovina je 1m : </t>
  </si>
  <si>
    <t>Výpočet : (30,125*2)</t>
  </si>
  <si>
    <t>998011002R00</t>
  </si>
  <si>
    <t>Přesun hmot pro budovy zděné výšky do 12 m</t>
  </si>
  <si>
    <t>POL7_</t>
  </si>
  <si>
    <t>998223011R00</t>
  </si>
  <si>
    <t>Přesun hmot, pozemní komunikace, kryt dlážděný</t>
  </si>
  <si>
    <t>998223091R00</t>
  </si>
  <si>
    <t>Přesun hmot, komunikace dlážděné, příplatek 1 km</t>
  </si>
  <si>
    <t>998223095R00</t>
  </si>
  <si>
    <t>Přesun hmot, komunik. dlážděné, přípl. dalších 5km</t>
  </si>
  <si>
    <t>711141559RZ1</t>
  </si>
  <si>
    <t>Izolace proti vlhk. vodorovná pásy přitavením, 1 vrstva - včetně dodávky Bitubitagit S 35</t>
  </si>
  <si>
    <t xml:space="preserve">  Izolace proti zemní vlhkosti - přitavení : </t>
  </si>
  <si>
    <t xml:space="preserve">  tl.5mm, ztratné 5% : </t>
  </si>
  <si>
    <t xml:space="preserve">  1.NP+ přetažení na zákl.pásy : (2,8*8,5)+((8,5+2,8)*0,5)</t>
  </si>
  <si>
    <t>Výpočet : 29,45*1,05</t>
  </si>
  <si>
    <t xml:space="preserve">  Izolace proti vlhkosti v 2.NP : </t>
  </si>
  <si>
    <t xml:space="preserve">  2.NP, ztratné 5% : ((6,9*2,8)*1,05)</t>
  </si>
  <si>
    <t>Výpočet : 20,286</t>
  </si>
  <si>
    <t>711140102R00</t>
  </si>
  <si>
    <t>Odstr.izolace proti vlhk.vodor. pásy přitav.,2vrst</t>
  </si>
  <si>
    <t xml:space="preserve">  Odstranění izolace proti ZV v 1.NP, předpoklad 2vrstvá : </t>
  </si>
  <si>
    <t xml:space="preserve">  Rozměry podlahy : 11</t>
  </si>
  <si>
    <t xml:space="preserve">  pod stěnou s novým otvorem : (1,05*0,5)</t>
  </si>
  <si>
    <t>Výpočet : 11,525</t>
  </si>
  <si>
    <t>711140202R00</t>
  </si>
  <si>
    <t>Odstr.izolace proti vlhk.svis. pásy přitav.,2vrs</t>
  </si>
  <si>
    <t xml:space="preserve">  Odstranění pásu v 1.NP : </t>
  </si>
  <si>
    <t xml:space="preserve">  Délka stěny : 2,8</t>
  </si>
  <si>
    <t xml:space="preserve">  Odhad výšky základu + 300-450mm nad UT : 0,8+0,45</t>
  </si>
  <si>
    <t>Výpočet : (2,8*1,25)</t>
  </si>
  <si>
    <t>711212000R00</t>
  </si>
  <si>
    <t>Penetrace podkladu pod hydroizolační nátěr,vč.dod.</t>
  </si>
  <si>
    <t xml:space="preserve">  Penetrace pro přilnutí stěrky : </t>
  </si>
  <si>
    <t xml:space="preserve">  Rozměry : (((0,85+0,85)*2)*2)</t>
  </si>
  <si>
    <t>Výpočet : 6,8</t>
  </si>
  <si>
    <t>711212002R00</t>
  </si>
  <si>
    <t>Hydroizolační povlak - nátěr nebo stěrka</t>
  </si>
  <si>
    <t>dvouvrstvá</t>
  </si>
  <si>
    <t xml:space="preserve">  Hydroizolační stěrka u sprch. koutu : </t>
  </si>
  <si>
    <t xml:space="preserve">  2krát : </t>
  </si>
  <si>
    <t xml:space="preserve">  rozměry : (((0,85+0,85)*2)*2)</t>
  </si>
  <si>
    <t>711404101R00</t>
  </si>
  <si>
    <t>Výztužná stěrka s armovací tkaninou</t>
  </si>
  <si>
    <t xml:space="preserve">  Jako výztuž pro mozaikovou malbu na sokl, výška 500mm : </t>
  </si>
  <si>
    <t xml:space="preserve">  Rozměry : ((1,4+2,6+2,9)*0,5)</t>
  </si>
  <si>
    <t>Výpočet : 3,45</t>
  </si>
  <si>
    <t>28348123R</t>
  </si>
  <si>
    <t>Přepad pojistný kulatý s PVC manžetou TWPP 110 PVC</t>
  </si>
  <si>
    <t xml:space="preserve">  Přepad pro plochou střechu : </t>
  </si>
  <si>
    <t xml:space="preserve">  Počet kusů 1 : </t>
  </si>
  <si>
    <t>62836301R</t>
  </si>
  <si>
    <t>Pás asfaltovaný s Al S35 protiradonový</t>
  </si>
  <si>
    <t xml:space="preserve">  Asfaltový pás proti zemní vlhkosti : </t>
  </si>
  <si>
    <t xml:space="preserve">  Rozměry : (2,8*8,5)</t>
  </si>
  <si>
    <t>Výpočet : 23,8</t>
  </si>
  <si>
    <t>998711102R00</t>
  </si>
  <si>
    <t>Přesun hmot pro izolace proti vodě, výšky do 12 m</t>
  </si>
  <si>
    <t>712348102RT2</t>
  </si>
  <si>
    <t>Komínek odvětrání střechy s manžetou z asf.pásu, DN 75 mm</t>
  </si>
  <si>
    <t>Osazení a ukotvení komínku, přitavení těsnicí manžety.</t>
  </si>
  <si>
    <t xml:space="preserve">  Odvětrání kanalizace : </t>
  </si>
  <si>
    <t xml:space="preserve">  Počet kusů : 1</t>
  </si>
  <si>
    <t>712361701RT1</t>
  </si>
  <si>
    <t>Povlaková krytina střech do 10°, fólií volně, 1 vrstva - fólie ve specifikaci</t>
  </si>
  <si>
    <t xml:space="preserve">  Krytina z PVc fólie na ploché střeše : </t>
  </si>
  <si>
    <t xml:space="preserve">  rozměry+ obvod stěny (přesah) + atika : (2,55*2,2)+((2,55+2,55+2,2+2,2)*0,2)+(0,15*(2,55+2,2))</t>
  </si>
  <si>
    <t>Výpočet : 8,2225*1,05</t>
  </si>
  <si>
    <t>712378006R00</t>
  </si>
  <si>
    <t>Rohová lišta vnější  RŠ 100 mm</t>
  </si>
  <si>
    <t>Úprava délky a připevnění rohové lišty natloukacími hmoždinkami včetně dodávky lišty.</t>
  </si>
  <si>
    <t xml:space="preserve">  Rohová lišta vnějšího zdiva : </t>
  </si>
  <si>
    <t xml:space="preserve">  Délka : 8,21+0,4</t>
  </si>
  <si>
    <t>Výpočet : 8,61</t>
  </si>
  <si>
    <t>998712102R00</t>
  </si>
  <si>
    <t>Přesun hmot pro povlakové krytiny, výšky do 12 m</t>
  </si>
  <si>
    <t>713102428R00</t>
  </si>
  <si>
    <t>Odstranění tepelná izolace podlah, foukané,minerál</t>
  </si>
  <si>
    <t xml:space="preserve">  Odstranění TI v podlaze v 1.NP : </t>
  </si>
  <si>
    <t xml:space="preserve">  tl. 60mm, rozměry podlahy : 11</t>
  </si>
  <si>
    <t>Výpočet : (11*0,06)</t>
  </si>
  <si>
    <t>713121111RV4</t>
  </si>
  <si>
    <t>Izolace tepelná podlah na sucho, jednovrstvá, včetně dodávky polystyren tl. 80 mm</t>
  </si>
  <si>
    <t xml:space="preserve">  Izolace tepelná pro podlahy, tl.60mm : </t>
  </si>
  <si>
    <t xml:space="preserve">  1.NP : (4,93+5,56+1,26+1,8+2,18)</t>
  </si>
  <si>
    <t xml:space="preserve">  2.NP : (4,93+8,22+0,9+1,65)</t>
  </si>
  <si>
    <t>Výpočet : 31,43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</si>
  <si>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</si>
  <si>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</si>
  <si>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</si>
  <si>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 xml:space="preserve">  Tepelná izolace pro věnce, nosníky a stěny atiky : </t>
  </si>
  <si>
    <t xml:space="preserve">  Rozměry věnců, tl.50mm, v.150mm, 2ks : (((2,45+2,8)*0,15)*2)</t>
  </si>
  <si>
    <t xml:space="preserve">  Rozměry nosníků, tl.50mm, v.150mm, 2ks : ((2*0,150+1,5*0,15)*2)</t>
  </si>
  <si>
    <t xml:space="preserve">  Rozměry atiky, tl.50mm, v. 600mm a 450mm, : (5,25*0,6+5,25*0,25+4,35*0,45)</t>
  </si>
  <si>
    <t xml:space="preserve">  Rolzměry soklu, tl.50mm, v. 750mm : (6,65*0,75)</t>
  </si>
  <si>
    <t xml:space="preserve">  Ztratné 5-15% : </t>
  </si>
  <si>
    <t>Výpočet : 14,0325*1,10</t>
  </si>
  <si>
    <t>713141327R00</t>
  </si>
  <si>
    <t>Izolace tepelná střech do tl.300 mm,2vrstvy,kotvy</t>
  </si>
  <si>
    <t xml:space="preserve">  Izolace, 2vrastvá pro plochou střechu, tl. 250-300mm : </t>
  </si>
  <si>
    <t>713141221RP6</t>
  </si>
  <si>
    <t>Montáž parozábrany, ploché střechy, přelep. spojů, PK-BAR ALU 160 g/m2</t>
  </si>
  <si>
    <t xml:space="preserve">  Parozábrana pro plochou střechu : </t>
  </si>
  <si>
    <t xml:space="preserve">  půdorysné rozměry : (2,55*2,2)</t>
  </si>
  <si>
    <t xml:space="preserve">  výškový rozměr : 0,37</t>
  </si>
  <si>
    <t xml:space="preserve">  Celková plocha + tratné 5% : ((2,55*2,2)+((2,55+2,55+2,2+2,2)*0,37))*1,05</t>
  </si>
  <si>
    <t>Výpočet : 9,58125</t>
  </si>
  <si>
    <t>713191100RT9</t>
  </si>
  <si>
    <t>Položení separační fólie, včetně dodávky fólie</t>
  </si>
  <si>
    <t xml:space="preserve">  Separační folie do 1.NP : </t>
  </si>
  <si>
    <t xml:space="preserve">  Rozměry + 5%ztráty : (8,5*2,8)</t>
  </si>
  <si>
    <t>Výpočet : ((8,5*2,8)*1,05)</t>
  </si>
  <si>
    <t>28375460R</t>
  </si>
  <si>
    <t>Polystyren extrudovaný XPS</t>
  </si>
  <si>
    <t xml:space="preserve">  TI pro kce : </t>
  </si>
  <si>
    <t xml:space="preserve">  rozměry : (15,43575*0,05)</t>
  </si>
  <si>
    <t>Výpočet : 0,77179</t>
  </si>
  <si>
    <t>283-Rpol.</t>
  </si>
  <si>
    <t>Tepelná izolace pro ploché střechy</t>
  </si>
  <si>
    <t xml:space="preserve">  Tepelně izolační materiál pro plochou střechu : </t>
  </si>
  <si>
    <t xml:space="preserve">  2vrstvy napočítat 2krát : </t>
  </si>
  <si>
    <t>631551716R</t>
  </si>
  <si>
    <t>Deska izolační dvouvrstvá 1000x600x150mm, polotuhá, pro tepelnou, protipožární a akustickou izolaci</t>
  </si>
  <si>
    <t xml:space="preserve">  Tepelně izolační deska pro střechy : </t>
  </si>
  <si>
    <t>Položka pořadí 95 : 11,22000</t>
  </si>
  <si>
    <t>998713102R00</t>
  </si>
  <si>
    <t>Přesun hmot pro izolace tepelné, výšky do 12 m</t>
  </si>
  <si>
    <t>720-Rpol.</t>
  </si>
  <si>
    <t>Zdravotechnika- rozpočet, viz samostatný rozpočet ZTI</t>
  </si>
  <si>
    <t>kompl</t>
  </si>
  <si>
    <t>730-Rpol.</t>
  </si>
  <si>
    <t>Ústřední topení- rozpočet, viz samostatný rozpočet ÚT</t>
  </si>
  <si>
    <t>762137121R00</t>
  </si>
  <si>
    <t>Montáž oplocení z dílců, na sloupky</t>
  </si>
  <si>
    <t xml:space="preserve">  Montáž oplocení, předpokládaná výška 2m : </t>
  </si>
  <si>
    <t xml:space="preserve">  Odhadované rozměry oplocení : ((60*2)*2)</t>
  </si>
  <si>
    <t>Výpočet : 240</t>
  </si>
  <si>
    <t>60596001R</t>
  </si>
  <si>
    <t>Řezivo - prkna</t>
  </si>
  <si>
    <t xml:space="preserve">  řezivo pro výplň oplocení stacveniště : </t>
  </si>
  <si>
    <t xml:space="preserve">  tl.30mm : </t>
  </si>
  <si>
    <t>(240*0,03)</t>
  </si>
  <si>
    <t>608600304R</t>
  </si>
  <si>
    <t>Sloupek plotový dřevěný kulatý d=14 cm, dl=190 cm, impregnovaný, jeden konec fazeta, druhý rovný</t>
  </si>
  <si>
    <t xml:space="preserve">  Sloupek pro zřízení oplocení staveniště : </t>
  </si>
  <si>
    <t xml:space="preserve">  Počet kusů +5%rezerva : (120+1)*1,05</t>
  </si>
  <si>
    <t>Výpočet : 128</t>
  </si>
  <si>
    <t>764898302RT3</t>
  </si>
  <si>
    <t>Oplechování parapetů, rš 250 mm, plech tl. 0,5 mm, povrchová úprava PUREX</t>
  </si>
  <si>
    <t xml:space="preserve">  Oplechování pro parapety u oken : </t>
  </si>
  <si>
    <t xml:space="preserve">  Počet kusů oken, délka 1000mm : 4</t>
  </si>
  <si>
    <t>Výpočet : 4*1</t>
  </si>
  <si>
    <t>998764102R00</t>
  </si>
  <si>
    <t>Přesun hmot pro klempířské konstr., výšky do 12 m</t>
  </si>
  <si>
    <t>766621263R00</t>
  </si>
  <si>
    <t>Okna komplet. jednoduchá do rámů pl. do 1,5 m2, viz tabulka plastových výrobků</t>
  </si>
  <si>
    <t xml:space="preserve">  Okna s plochou 1,5m2 : </t>
  </si>
  <si>
    <t xml:space="preserve">  2ks : </t>
  </si>
  <si>
    <t>766621264R00</t>
  </si>
  <si>
    <t>Okna komplet. jednoduchá do rámů pl. nad 1,5 m2, viz tabulka plastových výrobků</t>
  </si>
  <si>
    <t xml:space="preserve">  Okna s plochou  1,6m2; 2ks : </t>
  </si>
  <si>
    <t>766629301R00</t>
  </si>
  <si>
    <t>Montáž oken plastových plochy do 1,50 m2</t>
  </si>
  <si>
    <t xml:space="preserve">  Montáž oken, plastových : </t>
  </si>
  <si>
    <t>766629302R00</t>
  </si>
  <si>
    <t>Montáž oken plastových plochy do 2,70 m2</t>
  </si>
  <si>
    <t>766661112R00</t>
  </si>
  <si>
    <t>Montáž dveří do zárubně,otevíravých 1kř.do 0,8 m</t>
  </si>
  <si>
    <t xml:space="preserve">  Montáž dveřních křídel : </t>
  </si>
  <si>
    <t xml:space="preserve">  Počet kusů : 5</t>
  </si>
  <si>
    <t>Výpočet : 5</t>
  </si>
  <si>
    <t>766670021R00</t>
  </si>
  <si>
    <t>Montáž kliky a štítku, viz tabulka truhlářských výrobků</t>
  </si>
  <si>
    <t xml:space="preserve">  Montáž kliky a štítku pro dveře : </t>
  </si>
  <si>
    <t>766699612R00</t>
  </si>
  <si>
    <t>Montáž krytů topných těles z tvrdého dřeva, viz tabulka truhlářských výrobků</t>
  </si>
  <si>
    <t xml:space="preserve">  Kryty otopných těles : </t>
  </si>
  <si>
    <t xml:space="preserve">  rozměry 1,2*1,0m : ((1,2*1,0)*4)</t>
  </si>
  <si>
    <t>Výpočet : 4,8</t>
  </si>
  <si>
    <t>766825821R00</t>
  </si>
  <si>
    <t>Demontáž vestavěných skříní 2křídlových</t>
  </si>
  <si>
    <t xml:space="preserve">  Odstranění skříně : </t>
  </si>
  <si>
    <t>766-Rpol.</t>
  </si>
  <si>
    <t>Demontáž poličky s věšáky</t>
  </si>
  <si>
    <t xml:space="preserve">  Demontáž poliček s věšáky : </t>
  </si>
  <si>
    <t>Výpočet : 2+1</t>
  </si>
  <si>
    <t>54914575R</t>
  </si>
  <si>
    <t>Půloliva 804 bílá, viz tabulka plastových výrobků</t>
  </si>
  <si>
    <t xml:space="preserve">  Madlo pro manipulaci s okny : </t>
  </si>
  <si>
    <t>54914584R</t>
  </si>
  <si>
    <t>Kliky se štítem mezip  804/90 se zaj. bílá, viz tabulka truhlářských výrobků</t>
  </si>
  <si>
    <t xml:space="preserve">  Kliky : </t>
  </si>
  <si>
    <t>54914632R</t>
  </si>
  <si>
    <t>Dveřní kování , viz tabulka truhlářských výrobků</t>
  </si>
  <si>
    <t xml:space="preserve">  Dodávka kování : </t>
  </si>
  <si>
    <t>61143036R</t>
  </si>
  <si>
    <t>Okno plastové jednodílné 90 x 150 cm O, S, viz tabulka plastových výrobků</t>
  </si>
  <si>
    <t xml:space="preserve">  Okno plastové : </t>
  </si>
  <si>
    <t xml:space="preserve">  počet kusů 4 : 4</t>
  </si>
  <si>
    <t>61160132R</t>
  </si>
  <si>
    <t>Dveře vnitřní hladké plné 1 kříd. 60x197 lak. C, viz tabulka truhlářských výrobků</t>
  </si>
  <si>
    <t xml:space="preserve">  Dodávka dveří : </t>
  </si>
  <si>
    <t>61160162R</t>
  </si>
  <si>
    <t>Dveře vnitřní hladké plné 1 kříd. 70x197 lak C, viz tabulka truhlářských výrobků</t>
  </si>
  <si>
    <t xml:space="preserve">  Dodání dveří : </t>
  </si>
  <si>
    <t xml:space="preserve">  Počet kusů : 3</t>
  </si>
  <si>
    <t>Výpočet : 3</t>
  </si>
  <si>
    <t>998766102R00</t>
  </si>
  <si>
    <t>Přesun hmot pro truhlářské konstr., výšky do 12 m</t>
  </si>
  <si>
    <t>767422111R00</t>
  </si>
  <si>
    <t>Montáž opláštění - oplechování atiky</t>
  </si>
  <si>
    <t xml:space="preserve">  Montáž oplechování : </t>
  </si>
  <si>
    <t xml:space="preserve">  Délka plechu : 2,8+2,2</t>
  </si>
  <si>
    <t>767681110R00</t>
  </si>
  <si>
    <t>Montáž zárubní montovat.1kř. hl. 8,5, š. do 80 cm</t>
  </si>
  <si>
    <t xml:space="preserve">  Montáž ocelových zárubní v 1.NP a 2NP : </t>
  </si>
  <si>
    <t xml:space="preserve">  Celkem 5 ks, v příčkách : </t>
  </si>
  <si>
    <t>767811100R00</t>
  </si>
  <si>
    <t>Montáž větracích mřížek, typ VM, viz tabulka zámečnických výrobků</t>
  </si>
  <si>
    <t xml:space="preserve">  Montáž větracích mnřížek : </t>
  </si>
  <si>
    <t xml:space="preserve">  počet kusů : 4</t>
  </si>
  <si>
    <t>5533302007R</t>
  </si>
  <si>
    <t>Zárubeň ocelová SHtm 75/1970/600 L, P, EI, EW 15, pro sádrokartonové příčky, s těsněním, se šroubovanými závěsy, viz tabulka zámečnických výrobků</t>
  </si>
  <si>
    <t xml:space="preserve">  Dodávka ocelové zárubně : </t>
  </si>
  <si>
    <t>5533302011R</t>
  </si>
  <si>
    <t>Zárubeň ocelová SH 75/1970/700 L, P, EI, EW 15, pro sádrokartonové příčky, s pevnými závěsy, viz tabulka zámečnických výrobků</t>
  </si>
  <si>
    <t xml:space="preserve">  Dodávka ocelových zárubní : </t>
  </si>
  <si>
    <t>553449084R</t>
  </si>
  <si>
    <t>Oplechování atiky kónické rš 380 mm, žárem pozink. plech tl. 0,5 mm, nátěr polyester - RAL</t>
  </si>
  <si>
    <t xml:space="preserve">  Oplechování atiky, poplastovaný plech, rš 380mm : </t>
  </si>
  <si>
    <t xml:space="preserve">  Délka oplechování : 2,8+2,2</t>
  </si>
  <si>
    <t>998767102R00</t>
  </si>
  <si>
    <t>Přesun hmot pro zámečnické konstr., výšky do 12 m</t>
  </si>
  <si>
    <t>771575107R00</t>
  </si>
  <si>
    <t>Montáž podlah keram.,režné hladké, tmel, 20x20 cm</t>
  </si>
  <si>
    <t xml:space="preserve">  Montáž keramické dlažby : </t>
  </si>
  <si>
    <t xml:space="preserve">  Rozměry : (4,93+5,56+1,26+2,18+1,8)</t>
  </si>
  <si>
    <t>Výpočet : 15,73</t>
  </si>
  <si>
    <t>998771192R00</t>
  </si>
  <si>
    <t>Příplatek zvětš. přesun, podl. z dlaždic do 100 m</t>
  </si>
  <si>
    <t xml:space="preserve">  Přesun pro dlažbu : </t>
  </si>
  <si>
    <t>Výpočet : 0,0939</t>
  </si>
  <si>
    <t>28342441R</t>
  </si>
  <si>
    <t>Profil dilatační PVC h=9 mm,dl.2,5 m</t>
  </si>
  <si>
    <t xml:space="preserve">  Dilatační profil mezi podlahou a obkladem : </t>
  </si>
  <si>
    <t xml:space="preserve">  Celková délka zdí v 1.NP : (1,5+0,4*3+0,25+0,05+0,8+0,25+1,125+0,9+1,125+1,4*2+0,9*2+0,8*2+0,25+4,25+1,65+4+2,35+0,85*2+4)</t>
  </si>
  <si>
    <t xml:space="preserve">  Celková délka zdí v 2.NP : (1,7+0,1+1,8+0,87+0,2+1,2+2,85+1,2+0,5+2+2,35+2+1,6+0,5+2,85+1)</t>
  </si>
  <si>
    <t>Výpočet : (22,72+31,6)</t>
  </si>
  <si>
    <t>59760146.AR</t>
  </si>
  <si>
    <t>Lišta plast do malt lože</t>
  </si>
  <si>
    <t xml:space="preserve">  Lišta pro dilatační spáry pro keramickou krytinu : </t>
  </si>
  <si>
    <t xml:space="preserve">  Odhad 1/2 z délky lišty : 54,32/2</t>
  </si>
  <si>
    <t>54,32/2</t>
  </si>
  <si>
    <t>597642020R</t>
  </si>
  <si>
    <t>Dlažba vnitřní matná 200x200x9 mm, Rio Negro</t>
  </si>
  <si>
    <t xml:space="preserve">  Dlažba pro interiér, tmavé barvy : </t>
  </si>
  <si>
    <t>Položka pořadí 128 : 15,73000</t>
  </si>
  <si>
    <t>998771101R00</t>
  </si>
  <si>
    <t>Přesun hmot pro podlahy z dlaždic, výšky do 6 m</t>
  </si>
  <si>
    <t>998771102R00</t>
  </si>
  <si>
    <t>Přesun hmot pro podlahy z dlaždic, výšky do 12 m</t>
  </si>
  <si>
    <t>781475114RT1</t>
  </si>
  <si>
    <t>Obklad vnitřní stěn keramický, do tmele, 20x20 cm, weber.for profiflex (lep),weber.color comfort (sp)</t>
  </si>
  <si>
    <t xml:space="preserve">  Vnitřní obklad stěn, výška 2000mm : </t>
  </si>
  <si>
    <t xml:space="preserve">  Délka stěn celkem v 1.NP, : (6,7+2,35+3,8+1,45+1,025+3,9+3,4+2,5+3,05+0,75)</t>
  </si>
  <si>
    <t xml:space="preserve">  Délka stěn celkem v 2.NP, : (6,7+2,35+2,85*2+2,5+1,1+2,9)</t>
  </si>
  <si>
    <t xml:space="preserve">  Plocha ostění, vnitřního parapetu : (((1+2*0,7)*0,3)*2)+(((1+2*0,65)*0,3)*2)</t>
  </si>
  <si>
    <t>Výpočet : ((28,925*2+21,25*2+2,82)*1,1)</t>
  </si>
  <si>
    <t>59760170.AR</t>
  </si>
  <si>
    <t>Profil dilatační široký h 6 mm</t>
  </si>
  <si>
    <t xml:space="preserve">  Ukončovací, dilatační pásek pro obklad : </t>
  </si>
  <si>
    <t xml:space="preserve">  Celková délka zdí v obou NP : 28,925+21,25</t>
  </si>
  <si>
    <t>Výpočet : 50,175</t>
  </si>
  <si>
    <t>597813600R</t>
  </si>
  <si>
    <t>Obkládačka 20x20 bílá mat, Color One</t>
  </si>
  <si>
    <t xml:space="preserve">  Obklad interiéru : </t>
  </si>
  <si>
    <t>Položka pořadí 135 : 113,48700</t>
  </si>
  <si>
    <t>998781102R00</t>
  </si>
  <si>
    <t>Přesun hmot pro obklady keramické, výšky do 12 m</t>
  </si>
  <si>
    <t>784402801R00</t>
  </si>
  <si>
    <t>Odstranění malby oškrábáním v místnosti H do 3,8 m</t>
  </si>
  <si>
    <t xml:space="preserve">  Odstranění malby v 1.NP, (50% z plochy) : </t>
  </si>
  <si>
    <t xml:space="preserve">  Celková délka stěn s malbou : (0,05+0,20+0,35+2,2+5,0+2,2+0,8+0,9+0,1+0,9+2,6+0,2+0,05)</t>
  </si>
  <si>
    <t xml:space="preserve">  Odstranění malby v 2.NP, (50% z plochy) : </t>
  </si>
  <si>
    <t xml:space="preserve">  Celková délka stěn s malbou : (0,45+0,2+0,15+2,85+2,30+2,85+0,15+0,2+,015+0,77+0,76+0,77+0,3+0,2+0,2+0,2+0,3+0,77+1,65)</t>
  </si>
  <si>
    <t xml:space="preserve">  v= 1,2 v 1.NP; v= 1,1 v 2.NP, viz TZ : </t>
  </si>
  <si>
    <t xml:space="preserve">  viz TZ kapitola C.1 Bourání, strana 3-4 : </t>
  </si>
  <si>
    <t>Výpočet : (15,55*1,2+15,085*1,1)</t>
  </si>
  <si>
    <t>784442001RT2</t>
  </si>
  <si>
    <t>Malba disperzní interiér,výška do 3,8 m, 1barevná, 2x nátěr, 1x penetrace</t>
  </si>
  <si>
    <t xml:space="preserve">  Malba pro interíer : </t>
  </si>
  <si>
    <t xml:space="preserve">  Délka stěn celkem v 1.NP, výšky 1200mm : (6,7+2,35+3,8+1,45+1,025+3,9+3,4+2,5+3,05+0,75)</t>
  </si>
  <si>
    <t xml:space="preserve">  Délka stěn celkem v 2.NP, výšky 1100mm : (6,7+2,35+2,85*2+2,5+1,1+2,9)</t>
  </si>
  <si>
    <t xml:space="preserve">  V délkách jsou již započítány nadpraží a ostění oken : ((4,0*0,3)*2)+((4,2*0,3)*2)</t>
  </si>
  <si>
    <t xml:space="preserve">  Připočítání výšky : (28,925*1,2+21,25*1,1)</t>
  </si>
  <si>
    <t>Výpočet : 58,085</t>
  </si>
  <si>
    <t>784491300R00</t>
  </si>
  <si>
    <t>Válečkování 2x barvou, výška do 5 m</t>
  </si>
  <si>
    <t xml:space="preserve">  Vymalování, odkaz na plochu kcí : </t>
  </si>
  <si>
    <t>M21-Rpol.</t>
  </si>
  <si>
    <t>Elektroinstalace- rozpočet, viz samostatný rozpočet EI</t>
  </si>
  <si>
    <t>460600001RT8</t>
  </si>
  <si>
    <t>Naložení a odvoz zeminy, odvoz na vzdálenost 10000 m</t>
  </si>
  <si>
    <t xml:space="preserve">  Naložení a odvoz vykopané zeminy : </t>
  </si>
  <si>
    <t>Položka pořadí 11 : 24,97500</t>
  </si>
  <si>
    <t xml:space="preserve">Celkem : </t>
  </si>
  <si>
    <t>460600002RT1</t>
  </si>
  <si>
    <t>Příplatek za odvoz za každých dalších 1000 m, nákladním automobilem</t>
  </si>
  <si>
    <t xml:space="preserve">  Příplatek za odvoz nákl. automobilem : </t>
  </si>
  <si>
    <t xml:space="preserve">  29km : </t>
  </si>
  <si>
    <t>Výpočet : (24,975*29)</t>
  </si>
  <si>
    <t>460620006RT1</t>
  </si>
  <si>
    <t>Osetí povrchu trávou, včetně dodávky osiva</t>
  </si>
  <si>
    <t xml:space="preserve">  Osetí povrchu trávou : </t>
  </si>
  <si>
    <t xml:space="preserve">  Odhad + rezerva (25%plochy) : (20*1,25)</t>
  </si>
  <si>
    <t>Výpočet : 25</t>
  </si>
  <si>
    <t>979081121R00</t>
  </si>
  <si>
    <t>Příplatek k odvozu za každý další 1 km</t>
  </si>
  <si>
    <t xml:space="preserve">  Přesun suti do 30-ti km : </t>
  </si>
  <si>
    <t>Výpočet : 32,48807*29</t>
  </si>
  <si>
    <t>979082121R00</t>
  </si>
  <si>
    <t>Příplatek k vnitrost. dopravě suti za dalších 5 m</t>
  </si>
  <si>
    <t xml:space="preserve">  Vzdálenost dopravy max do 50m : </t>
  </si>
  <si>
    <t xml:space="preserve">  40m : </t>
  </si>
  <si>
    <t>Výpočet : 8*32,48807</t>
  </si>
  <si>
    <t>979011111R00</t>
  </si>
  <si>
    <t>Svislá doprava suti a vybour. hmot za 2.NP a 1.PP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</si>
  <si>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</si>
  <si>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</si>
  <si>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</si>
  <si>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</si>
  <si>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979082111R00</t>
  </si>
  <si>
    <t>Vnitrostaveništní doprava suti do 10 m</t>
  </si>
  <si>
    <t>979990001R00</t>
  </si>
  <si>
    <t>Poplatek za skládku stavební suti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</si>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</sst>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40</v>
      </c>
    </row>
    <row r="2" spans="1:7" ht="57.75" customHeight="1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0"/>
  <sheetViews>
    <sheetView showGridLines="0" topLeftCell="B22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>
      <c r="A2" s="3"/>
      <c r="B2" s="105" t="s">
        <v>24</v>
      </c>
      <c r="C2" s="106"/>
      <c r="D2" s="107" t="s">
        <v>49</v>
      </c>
      <c r="E2" s="108" t="s">
        <v>50</v>
      </c>
      <c r="F2" s="109"/>
      <c r="G2" s="109"/>
      <c r="H2" s="109"/>
      <c r="I2" s="109"/>
      <c r="J2" s="110"/>
      <c r="O2" s="2"/>
    </row>
    <row r="3" spans="1:15" ht="27" customHeight="1">
      <c r="A3" s="3"/>
      <c r="B3" s="111" t="s">
        <v>46</v>
      </c>
      <c r="C3" s="106"/>
      <c r="D3" s="112" t="s">
        <v>43</v>
      </c>
      <c r="E3" s="113" t="s">
        <v>45</v>
      </c>
      <c r="F3" s="114"/>
      <c r="G3" s="114"/>
      <c r="H3" s="114"/>
      <c r="I3" s="114"/>
      <c r="J3" s="115"/>
    </row>
    <row r="4" spans="1:15" ht="23.25" customHeight="1">
      <c r="A4" s="104">
        <v>175</v>
      </c>
      <c r="B4" s="116" t="s">
        <v>47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20</v>
      </c>
      <c r="C11" s="4"/>
      <c r="D11" s="122"/>
      <c r="E11" s="122"/>
      <c r="F11" s="122"/>
      <c r="G11" s="122"/>
      <c r="H11" s="27" t="s">
        <v>42</v>
      </c>
      <c r="I11" s="126"/>
      <c r="J11" s="10"/>
    </row>
    <row r="12" spans="1:15" ht="15.75" customHeight="1">
      <c r="A12" s="3"/>
      <c r="B12" s="41"/>
      <c r="C12" s="25"/>
      <c r="D12" s="123"/>
      <c r="E12" s="123"/>
      <c r="F12" s="123"/>
      <c r="G12" s="123"/>
      <c r="H12" s="27" t="s">
        <v>36</v>
      </c>
      <c r="I12" s="126"/>
      <c r="J12" s="10"/>
    </row>
    <row r="13" spans="1:15" ht="15.75" customHeight="1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>
      <c r="A14" s="3"/>
      <c r="B14" s="66" t="s">
        <v>22</v>
      </c>
      <c r="C14" s="67"/>
      <c r="D14" s="68" t="s">
        <v>48</v>
      </c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34</v>
      </c>
      <c r="C15" s="72"/>
      <c r="D15" s="53"/>
      <c r="E15" s="89" t="s">
        <v>32</v>
      </c>
      <c r="F15" s="89"/>
      <c r="G15" s="90" t="s">
        <v>33</v>
      </c>
      <c r="H15" s="90"/>
      <c r="I15" s="90" t="s">
        <v>31</v>
      </c>
      <c r="J15" s="91"/>
    </row>
    <row r="16" spans="1:15" ht="23.25" customHeight="1">
      <c r="A16" s="189" t="s">
        <v>26</v>
      </c>
      <c r="B16" s="57" t="s">
        <v>26</v>
      </c>
      <c r="C16" s="58"/>
      <c r="D16" s="59"/>
      <c r="E16" s="86">
        <f>SUMIF(F49:F76,A16,G49:G76)+SUMIF(F49:F76,"PSU",G49:G76)</f>
        <v>0</v>
      </c>
      <c r="F16" s="87"/>
      <c r="G16" s="86">
        <f>SUMIF(F49:F76,A16,H49:H76)+SUMIF(F49:F76,"PSU",H49:H76)</f>
        <v>0</v>
      </c>
      <c r="H16" s="87"/>
      <c r="I16" s="86">
        <f>SUMIF(F49:F76,A16,I49:I76)+SUMIF(F49:F76,"PSU",I49:I76)</f>
        <v>0</v>
      </c>
      <c r="J16" s="88"/>
    </row>
    <row r="17" spans="1:10" ht="23.25" customHeight="1">
      <c r="A17" s="189" t="s">
        <v>27</v>
      </c>
      <c r="B17" s="57" t="s">
        <v>27</v>
      </c>
      <c r="C17" s="58"/>
      <c r="D17" s="59"/>
      <c r="E17" s="86">
        <f>SUMIF(F49:F76,A17,G49:G76)</f>
        <v>0</v>
      </c>
      <c r="F17" s="87"/>
      <c r="G17" s="86">
        <f>SUMIF(F49:F76,A17,H49:H76)</f>
        <v>0</v>
      </c>
      <c r="H17" s="87"/>
      <c r="I17" s="86">
        <f>SUMIF(F49:F76,A17,I49:I76)</f>
        <v>0</v>
      </c>
      <c r="J17" s="88"/>
    </row>
    <row r="18" spans="1:10" ht="23.25" customHeight="1">
      <c r="A18" s="189" t="s">
        <v>28</v>
      </c>
      <c r="B18" s="57" t="s">
        <v>28</v>
      </c>
      <c r="C18" s="58"/>
      <c r="D18" s="59"/>
      <c r="E18" s="86">
        <f>SUMIF(F49:F76,A18,G49:G76)</f>
        <v>0</v>
      </c>
      <c r="F18" s="87"/>
      <c r="G18" s="86">
        <f>SUMIF(F49:F76,A18,H49:H76)</f>
        <v>0</v>
      </c>
      <c r="H18" s="87"/>
      <c r="I18" s="86">
        <f>SUMIF(F49:F76,A18,I49:I76)</f>
        <v>0</v>
      </c>
      <c r="J18" s="88"/>
    </row>
    <row r="19" spans="1:10" ht="23.25" customHeight="1">
      <c r="A19" s="189" t="s">
        <v>113</v>
      </c>
      <c r="B19" s="57" t="s">
        <v>29</v>
      </c>
      <c r="C19" s="58"/>
      <c r="D19" s="59"/>
      <c r="E19" s="86">
        <f>SUMIF(F49:F76,A19,G49:G76)</f>
        <v>0</v>
      </c>
      <c r="F19" s="87"/>
      <c r="G19" s="86">
        <f>SUMIF(F49:F76,A19,H49:H76)</f>
        <v>0</v>
      </c>
      <c r="H19" s="87"/>
      <c r="I19" s="86">
        <f>SUMIF(F49:F76,A19,I49:I76)</f>
        <v>0</v>
      </c>
      <c r="J19" s="88"/>
    </row>
    <row r="20" spans="1:10" ht="23.25" customHeight="1">
      <c r="A20" s="189" t="s">
        <v>114</v>
      </c>
      <c r="B20" s="57" t="s">
        <v>30</v>
      </c>
      <c r="C20" s="58"/>
      <c r="D20" s="59"/>
      <c r="E20" s="86">
        <f>SUMIF(F49:F76,A20,G49:G76)</f>
        <v>0</v>
      </c>
      <c r="F20" s="87"/>
      <c r="G20" s="86">
        <f>SUMIF(F49:F76,A20,H49:H76)</f>
        <v>0</v>
      </c>
      <c r="H20" s="87"/>
      <c r="I20" s="86">
        <f>SUMIF(F49:F76,A20,I49:I76)</f>
        <v>0</v>
      </c>
      <c r="J20" s="88"/>
    </row>
    <row r="21" spans="1:10" ht="23.25" customHeight="1">
      <c r="A21" s="3"/>
      <c r="B21" s="74" t="s">
        <v>31</v>
      </c>
      <c r="C21" s="75"/>
      <c r="D21" s="76"/>
      <c r="E21" s="92">
        <f>SUM(E16:F20)</f>
        <v>0</v>
      </c>
      <c r="F21" s="93"/>
      <c r="G21" s="92">
        <f>SUM(G16:H20)</f>
        <v>0</v>
      </c>
      <c r="H21" s="93"/>
      <c r="I21" s="92">
        <f>SUM(I16:J20)</f>
        <v>0</v>
      </c>
      <c r="J21" s="99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>
      <c r="A28" s="3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>
      <c r="A29" s="3">
        <f>(A27-INT(A27))*100</f>
        <v>0</v>
      </c>
      <c r="B29" s="162" t="s">
        <v>37</v>
      </c>
      <c r="C29" s="168"/>
      <c r="D29" s="168"/>
      <c r="E29" s="168"/>
      <c r="F29" s="168"/>
      <c r="G29" s="169">
        <f>IF(A29&gt;50, ROUNDUP(A27, 0), ROUNDDOWN(A27, 0))</f>
        <v>0</v>
      </c>
      <c r="H29" s="169"/>
      <c r="I29" s="169"/>
      <c r="J29" s="170" t="s">
        <v>53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43257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132" t="s">
        <v>17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>
      <c r="A38" s="131" t="s">
        <v>39</v>
      </c>
      <c r="B38" s="135" t="s">
        <v>18</v>
      </c>
      <c r="C38" s="136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>
      <c r="A39" s="131">
        <v>1</v>
      </c>
      <c r="B39" s="141" t="s">
        <v>51</v>
      </c>
      <c r="C39" s="142"/>
      <c r="D39" s="143"/>
      <c r="E39" s="143"/>
      <c r="F39" s="144">
        <f>'01 01 Pol'!AE911</f>
        <v>0</v>
      </c>
      <c r="G39" s="145">
        <f>'01 01 Pol'!AF911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hidden="1" customHeight="1">
      <c r="A40" s="131">
        <v>2</v>
      </c>
      <c r="B40" s="148" t="s">
        <v>43</v>
      </c>
      <c r="C40" s="149" t="s">
        <v>45</v>
      </c>
      <c r="D40" s="150"/>
      <c r="E40" s="150"/>
      <c r="F40" s="151">
        <f>'01 01 Pol'!AE911</f>
        <v>0</v>
      </c>
      <c r="G40" s="152">
        <f>'01 01 Pol'!AF911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>
      <c r="A41" s="131">
        <v>3</v>
      </c>
      <c r="B41" s="154" t="s">
        <v>43</v>
      </c>
      <c r="C41" s="142" t="s">
        <v>44</v>
      </c>
      <c r="D41" s="143"/>
      <c r="E41" s="143"/>
      <c r="F41" s="155">
        <f>'01 01 Pol'!AE911</f>
        <v>0</v>
      </c>
      <c r="G41" s="146">
        <f>'01 01 Pol'!AF911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hidden="1" customHeight="1">
      <c r="A42" s="131"/>
      <c r="B42" s="156" t="s">
        <v>52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75">
      <c r="B46" s="171" t="s">
        <v>54</v>
      </c>
    </row>
    <row r="48" spans="1:10" ht="25.5" customHeight="1">
      <c r="A48" s="172"/>
      <c r="B48" s="175" t="s">
        <v>18</v>
      </c>
      <c r="C48" s="175" t="s">
        <v>6</v>
      </c>
      <c r="D48" s="176"/>
      <c r="E48" s="176"/>
      <c r="F48" s="177" t="s">
        <v>55</v>
      </c>
      <c r="G48" s="177" t="s">
        <v>32</v>
      </c>
      <c r="H48" s="177" t="s">
        <v>33</v>
      </c>
      <c r="I48" s="177" t="s">
        <v>31</v>
      </c>
      <c r="J48" s="177" t="s">
        <v>0</v>
      </c>
    </row>
    <row r="49" spans="1:10" ht="25.5" customHeight="1">
      <c r="A49" s="173"/>
      <c r="B49" s="178" t="s">
        <v>56</v>
      </c>
      <c r="C49" s="179" t="s">
        <v>57</v>
      </c>
      <c r="D49" s="180"/>
      <c r="E49" s="180"/>
      <c r="F49" s="185" t="s">
        <v>26</v>
      </c>
      <c r="G49" s="186">
        <f>'01 01 Pol'!I8</f>
        <v>0</v>
      </c>
      <c r="H49" s="186">
        <f>'01 01 Pol'!K8</f>
        <v>0</v>
      </c>
      <c r="I49" s="186">
        <f>G49+H49</f>
        <v>0</v>
      </c>
      <c r="J49" s="183" t="str">
        <f>IF(I77=0,"",I49/I77*100)</f>
        <v/>
      </c>
    </row>
    <row r="50" spans="1:10" ht="25.5" customHeight="1">
      <c r="A50" s="173"/>
      <c r="B50" s="178" t="s">
        <v>58</v>
      </c>
      <c r="C50" s="179" t="s">
        <v>59</v>
      </c>
      <c r="D50" s="180"/>
      <c r="E50" s="180"/>
      <c r="F50" s="185" t="s">
        <v>26</v>
      </c>
      <c r="G50" s="186">
        <f>'01 01 Pol'!I73</f>
        <v>0</v>
      </c>
      <c r="H50" s="186">
        <f>'01 01 Pol'!K73</f>
        <v>0</v>
      </c>
      <c r="I50" s="186">
        <f>G50+H50</f>
        <v>0</v>
      </c>
      <c r="J50" s="183" t="str">
        <f>IF(I77=0,"",I50/I77*100)</f>
        <v/>
      </c>
    </row>
    <row r="51" spans="1:10" ht="25.5" customHeight="1">
      <c r="A51" s="173"/>
      <c r="B51" s="178" t="s">
        <v>60</v>
      </c>
      <c r="C51" s="179" t="s">
        <v>61</v>
      </c>
      <c r="D51" s="180"/>
      <c r="E51" s="180"/>
      <c r="F51" s="185" t="s">
        <v>26</v>
      </c>
      <c r="G51" s="186">
        <f>'01 01 Pol'!I118</f>
        <v>0</v>
      </c>
      <c r="H51" s="186">
        <f>'01 01 Pol'!K118</f>
        <v>0</v>
      </c>
      <c r="I51" s="186">
        <f>G51+H51</f>
        <v>0</v>
      </c>
      <c r="J51" s="183" t="str">
        <f>IF(I77=0,"",I51/I77*100)</f>
        <v/>
      </c>
    </row>
    <row r="52" spans="1:10" ht="25.5" customHeight="1">
      <c r="A52" s="173"/>
      <c r="B52" s="178" t="s">
        <v>62</v>
      </c>
      <c r="C52" s="179" t="s">
        <v>63</v>
      </c>
      <c r="D52" s="180"/>
      <c r="E52" s="180"/>
      <c r="F52" s="185" t="s">
        <v>26</v>
      </c>
      <c r="G52" s="186">
        <f>'01 01 Pol'!I236</f>
        <v>0</v>
      </c>
      <c r="H52" s="186">
        <f>'01 01 Pol'!K236</f>
        <v>0</v>
      </c>
      <c r="I52" s="186">
        <f>G52+H52</f>
        <v>0</v>
      </c>
      <c r="J52" s="183" t="str">
        <f>IF(I77=0,"",I52/I77*100)</f>
        <v/>
      </c>
    </row>
    <row r="53" spans="1:10" ht="25.5" customHeight="1">
      <c r="A53" s="173"/>
      <c r="B53" s="178" t="s">
        <v>64</v>
      </c>
      <c r="C53" s="179" t="s">
        <v>65</v>
      </c>
      <c r="D53" s="180"/>
      <c r="E53" s="180"/>
      <c r="F53" s="185" t="s">
        <v>26</v>
      </c>
      <c r="G53" s="186">
        <f>'01 01 Pol'!I287</f>
        <v>0</v>
      </c>
      <c r="H53" s="186">
        <f>'01 01 Pol'!K287</f>
        <v>0</v>
      </c>
      <c r="I53" s="186">
        <f>G53+H53</f>
        <v>0</v>
      </c>
      <c r="J53" s="183" t="str">
        <f>IF(I77=0,"",I53/I77*100)</f>
        <v/>
      </c>
    </row>
    <row r="54" spans="1:10" ht="25.5" customHeight="1">
      <c r="A54" s="173"/>
      <c r="B54" s="178" t="s">
        <v>66</v>
      </c>
      <c r="C54" s="179" t="s">
        <v>67</v>
      </c>
      <c r="D54" s="180"/>
      <c r="E54" s="180"/>
      <c r="F54" s="185" t="s">
        <v>26</v>
      </c>
      <c r="G54" s="186">
        <f>'01 01 Pol'!I300</f>
        <v>0</v>
      </c>
      <c r="H54" s="186">
        <f>'01 01 Pol'!K300</f>
        <v>0</v>
      </c>
      <c r="I54" s="186">
        <f>G54+H54</f>
        <v>0</v>
      </c>
      <c r="J54" s="183" t="str">
        <f>IF(I77=0,"",I54/I77*100)</f>
        <v/>
      </c>
    </row>
    <row r="55" spans="1:10" ht="25.5" customHeight="1">
      <c r="A55" s="173"/>
      <c r="B55" s="178" t="s">
        <v>68</v>
      </c>
      <c r="C55" s="179" t="s">
        <v>69</v>
      </c>
      <c r="D55" s="180"/>
      <c r="E55" s="180"/>
      <c r="F55" s="185" t="s">
        <v>26</v>
      </c>
      <c r="G55" s="186">
        <f>'01 01 Pol'!I311</f>
        <v>0</v>
      </c>
      <c r="H55" s="186">
        <f>'01 01 Pol'!K311</f>
        <v>0</v>
      </c>
      <c r="I55" s="186">
        <f>G55+H55</f>
        <v>0</v>
      </c>
      <c r="J55" s="183" t="str">
        <f>IF(I77=0,"",I55/I77*100)</f>
        <v/>
      </c>
    </row>
    <row r="56" spans="1:10" ht="25.5" customHeight="1">
      <c r="A56" s="173"/>
      <c r="B56" s="178" t="s">
        <v>70</v>
      </c>
      <c r="C56" s="179" t="s">
        <v>71</v>
      </c>
      <c r="D56" s="180"/>
      <c r="E56" s="180"/>
      <c r="F56" s="185" t="s">
        <v>26</v>
      </c>
      <c r="G56" s="186">
        <f>'01 01 Pol'!I317</f>
        <v>0</v>
      </c>
      <c r="H56" s="186">
        <f>'01 01 Pol'!K317</f>
        <v>0</v>
      </c>
      <c r="I56" s="186">
        <f>G56+H56</f>
        <v>0</v>
      </c>
      <c r="J56" s="183" t="str">
        <f>IF(I77=0,"",I56/I77*100)</f>
        <v/>
      </c>
    </row>
    <row r="57" spans="1:10" ht="25.5" customHeight="1">
      <c r="A57" s="173"/>
      <c r="B57" s="178" t="s">
        <v>72</v>
      </c>
      <c r="C57" s="179" t="s">
        <v>73</v>
      </c>
      <c r="D57" s="180"/>
      <c r="E57" s="180"/>
      <c r="F57" s="185" t="s">
        <v>26</v>
      </c>
      <c r="G57" s="186">
        <f>'01 01 Pol'!I332</f>
        <v>0</v>
      </c>
      <c r="H57" s="186">
        <f>'01 01 Pol'!K332</f>
        <v>0</v>
      </c>
      <c r="I57" s="186">
        <f>G57+H57</f>
        <v>0</v>
      </c>
      <c r="J57" s="183" t="str">
        <f>IF(I77=0,"",I57/I77*100)</f>
        <v/>
      </c>
    </row>
    <row r="58" spans="1:10" ht="25.5" customHeight="1">
      <c r="A58" s="173"/>
      <c r="B58" s="178" t="s">
        <v>74</v>
      </c>
      <c r="C58" s="179" t="s">
        <v>75</v>
      </c>
      <c r="D58" s="180"/>
      <c r="E58" s="180"/>
      <c r="F58" s="185" t="s">
        <v>26</v>
      </c>
      <c r="G58" s="186">
        <f>'01 01 Pol'!I367</f>
        <v>0</v>
      </c>
      <c r="H58" s="186">
        <f>'01 01 Pol'!K367</f>
        <v>0</v>
      </c>
      <c r="I58" s="186">
        <f>G58+H58</f>
        <v>0</v>
      </c>
      <c r="J58" s="183" t="str">
        <f>IF(I77=0,"",I58/I77*100)</f>
        <v/>
      </c>
    </row>
    <row r="59" spans="1:10" ht="25.5" customHeight="1">
      <c r="A59" s="173"/>
      <c r="B59" s="178" t="s">
        <v>76</v>
      </c>
      <c r="C59" s="179" t="s">
        <v>77</v>
      </c>
      <c r="D59" s="180"/>
      <c r="E59" s="180"/>
      <c r="F59" s="185" t="s">
        <v>26</v>
      </c>
      <c r="G59" s="186">
        <f>'01 01 Pol'!I380</f>
        <v>0</v>
      </c>
      <c r="H59" s="186">
        <f>'01 01 Pol'!K380</f>
        <v>0</v>
      </c>
      <c r="I59" s="186">
        <f>G59+H59</f>
        <v>0</v>
      </c>
      <c r="J59" s="183" t="str">
        <f>IF(I77=0,"",I59/I77*100)</f>
        <v/>
      </c>
    </row>
    <row r="60" spans="1:10" ht="25.5" customHeight="1">
      <c r="A60" s="173"/>
      <c r="B60" s="178" t="s">
        <v>78</v>
      </c>
      <c r="C60" s="179" t="s">
        <v>79</v>
      </c>
      <c r="D60" s="180"/>
      <c r="E60" s="180"/>
      <c r="F60" s="185" t="s">
        <v>26</v>
      </c>
      <c r="G60" s="186">
        <f>'01 01 Pol'!I393</f>
        <v>0</v>
      </c>
      <c r="H60" s="186">
        <f>'01 01 Pol'!K393</f>
        <v>0</v>
      </c>
      <c r="I60" s="186">
        <f>G60+H60</f>
        <v>0</v>
      </c>
      <c r="J60" s="183" t="str">
        <f>IF(I77=0,"",I60/I77*100)</f>
        <v/>
      </c>
    </row>
    <row r="61" spans="1:10" ht="25.5" customHeight="1">
      <c r="A61" s="173"/>
      <c r="B61" s="178" t="s">
        <v>80</v>
      </c>
      <c r="C61" s="179" t="s">
        <v>81</v>
      </c>
      <c r="D61" s="180"/>
      <c r="E61" s="180"/>
      <c r="F61" s="185" t="s">
        <v>26</v>
      </c>
      <c r="G61" s="186">
        <f>'01 01 Pol'!I476</f>
        <v>0</v>
      </c>
      <c r="H61" s="186">
        <f>'01 01 Pol'!K476</f>
        <v>0</v>
      </c>
      <c r="I61" s="186">
        <f>G61+H61</f>
        <v>0</v>
      </c>
      <c r="J61" s="183" t="str">
        <f>IF(I77=0,"",I61/I77*100)</f>
        <v/>
      </c>
    </row>
    <row r="62" spans="1:10" ht="25.5" customHeight="1">
      <c r="A62" s="173"/>
      <c r="B62" s="178" t="s">
        <v>82</v>
      </c>
      <c r="C62" s="179" t="s">
        <v>83</v>
      </c>
      <c r="D62" s="180"/>
      <c r="E62" s="180"/>
      <c r="F62" s="185" t="s">
        <v>27</v>
      </c>
      <c r="G62" s="186">
        <f>'01 01 Pol'!I481</f>
        <v>0</v>
      </c>
      <c r="H62" s="186">
        <f>'01 01 Pol'!K481</f>
        <v>0</v>
      </c>
      <c r="I62" s="186">
        <f>G62+H62</f>
        <v>0</v>
      </c>
      <c r="J62" s="183" t="str">
        <f>IF(I77=0,"",I62/I77*100)</f>
        <v/>
      </c>
    </row>
    <row r="63" spans="1:10" ht="25.5" customHeight="1">
      <c r="A63" s="173"/>
      <c r="B63" s="178" t="s">
        <v>84</v>
      </c>
      <c r="C63" s="179" t="s">
        <v>85</v>
      </c>
      <c r="D63" s="180"/>
      <c r="E63" s="180"/>
      <c r="F63" s="185" t="s">
        <v>27</v>
      </c>
      <c r="G63" s="186">
        <f>'01 01 Pol'!I543</f>
        <v>0</v>
      </c>
      <c r="H63" s="186">
        <f>'01 01 Pol'!K543</f>
        <v>0</v>
      </c>
      <c r="I63" s="186">
        <f>G63+H63</f>
        <v>0</v>
      </c>
      <c r="J63" s="183" t="str">
        <f>IF(I77=0,"",I63/I77*100)</f>
        <v/>
      </c>
    </row>
    <row r="64" spans="1:10" ht="25.5" customHeight="1">
      <c r="A64" s="173"/>
      <c r="B64" s="178" t="s">
        <v>86</v>
      </c>
      <c r="C64" s="179" t="s">
        <v>87</v>
      </c>
      <c r="D64" s="180"/>
      <c r="E64" s="180"/>
      <c r="F64" s="185" t="s">
        <v>27</v>
      </c>
      <c r="G64" s="186">
        <f>'01 01 Pol'!I565</f>
        <v>0</v>
      </c>
      <c r="H64" s="186">
        <f>'01 01 Pol'!K565</f>
        <v>0</v>
      </c>
      <c r="I64" s="186">
        <f>G64+H64</f>
        <v>0</v>
      </c>
      <c r="J64" s="183" t="str">
        <f>IF(I77=0,"",I64/I77*100)</f>
        <v/>
      </c>
    </row>
    <row r="65" spans="1:10" ht="25.5" customHeight="1">
      <c r="A65" s="173"/>
      <c r="B65" s="178" t="s">
        <v>88</v>
      </c>
      <c r="C65" s="179" t="s">
        <v>89</v>
      </c>
      <c r="D65" s="180"/>
      <c r="E65" s="180"/>
      <c r="F65" s="185" t="s">
        <v>27</v>
      </c>
      <c r="G65" s="186">
        <f>'01 01 Pol'!I631</f>
        <v>0</v>
      </c>
      <c r="H65" s="186">
        <f>'01 01 Pol'!K631</f>
        <v>0</v>
      </c>
      <c r="I65" s="186">
        <f>G65+H65</f>
        <v>0</v>
      </c>
      <c r="J65" s="183" t="str">
        <f>IF(I77=0,"",I65/I77*100)</f>
        <v/>
      </c>
    </row>
    <row r="66" spans="1:10" ht="25.5" customHeight="1">
      <c r="A66" s="173"/>
      <c r="B66" s="178" t="s">
        <v>90</v>
      </c>
      <c r="C66" s="179" t="s">
        <v>91</v>
      </c>
      <c r="D66" s="180"/>
      <c r="E66" s="180"/>
      <c r="F66" s="185" t="s">
        <v>27</v>
      </c>
      <c r="G66" s="186">
        <f>'01 01 Pol'!I633</f>
        <v>0</v>
      </c>
      <c r="H66" s="186">
        <f>'01 01 Pol'!K633</f>
        <v>0</v>
      </c>
      <c r="I66" s="186">
        <f>G66+H66</f>
        <v>0</v>
      </c>
      <c r="J66" s="183" t="str">
        <f>IF(I77=0,"",I66/I77*100)</f>
        <v/>
      </c>
    </row>
    <row r="67" spans="1:10" ht="25.5" customHeight="1">
      <c r="A67" s="173"/>
      <c r="B67" s="178" t="s">
        <v>92</v>
      </c>
      <c r="C67" s="179" t="s">
        <v>93</v>
      </c>
      <c r="D67" s="180"/>
      <c r="E67" s="180"/>
      <c r="F67" s="185" t="s">
        <v>27</v>
      </c>
      <c r="G67" s="186">
        <f>'01 01 Pol'!I635</f>
        <v>0</v>
      </c>
      <c r="H67" s="186">
        <f>'01 01 Pol'!K635</f>
        <v>0</v>
      </c>
      <c r="I67" s="186">
        <f>G67+H67</f>
        <v>0</v>
      </c>
      <c r="J67" s="183" t="str">
        <f>IF(I77=0,"",I67/I77*100)</f>
        <v/>
      </c>
    </row>
    <row r="68" spans="1:10" ht="25.5" customHeight="1">
      <c r="A68" s="173"/>
      <c r="B68" s="178" t="s">
        <v>94</v>
      </c>
      <c r="C68" s="179" t="s">
        <v>95</v>
      </c>
      <c r="D68" s="180"/>
      <c r="E68" s="180"/>
      <c r="F68" s="185" t="s">
        <v>27</v>
      </c>
      <c r="G68" s="186">
        <f>'01 01 Pol'!I654</f>
        <v>0</v>
      </c>
      <c r="H68" s="186">
        <f>'01 01 Pol'!K654</f>
        <v>0</v>
      </c>
      <c r="I68" s="186">
        <f>G68+H68</f>
        <v>0</v>
      </c>
      <c r="J68" s="183" t="str">
        <f>IF(I77=0,"",I68/I77*100)</f>
        <v/>
      </c>
    </row>
    <row r="69" spans="1:10" ht="25.5" customHeight="1">
      <c r="A69" s="173"/>
      <c r="B69" s="178" t="s">
        <v>96</v>
      </c>
      <c r="C69" s="179" t="s">
        <v>97</v>
      </c>
      <c r="D69" s="180"/>
      <c r="E69" s="180"/>
      <c r="F69" s="185" t="s">
        <v>27</v>
      </c>
      <c r="G69" s="186">
        <f>'01 01 Pol'!I662</f>
        <v>0</v>
      </c>
      <c r="H69" s="186">
        <f>'01 01 Pol'!K662</f>
        <v>0</v>
      </c>
      <c r="I69" s="186">
        <f>G69+H69</f>
        <v>0</v>
      </c>
      <c r="J69" s="183" t="str">
        <f>IF(I77=0,"",I69/I77*100)</f>
        <v/>
      </c>
    </row>
    <row r="70" spans="1:10" ht="25.5" customHeight="1">
      <c r="A70" s="173"/>
      <c r="B70" s="178" t="s">
        <v>98</v>
      </c>
      <c r="C70" s="179" t="s">
        <v>99</v>
      </c>
      <c r="D70" s="180"/>
      <c r="E70" s="180"/>
      <c r="F70" s="185" t="s">
        <v>27</v>
      </c>
      <c r="G70" s="186">
        <f>'01 01 Pol'!I751</f>
        <v>0</v>
      </c>
      <c r="H70" s="186">
        <f>'01 01 Pol'!K751</f>
        <v>0</v>
      </c>
      <c r="I70" s="186">
        <f>G70+H70</f>
        <v>0</v>
      </c>
      <c r="J70" s="183" t="str">
        <f>IF(I77=0,"",I70/I77*100)</f>
        <v/>
      </c>
    </row>
    <row r="71" spans="1:10" ht="25.5" customHeight="1">
      <c r="A71" s="173"/>
      <c r="B71" s="178" t="s">
        <v>100</v>
      </c>
      <c r="C71" s="179" t="s">
        <v>101</v>
      </c>
      <c r="D71" s="180"/>
      <c r="E71" s="180"/>
      <c r="F71" s="185" t="s">
        <v>27</v>
      </c>
      <c r="G71" s="186">
        <f>'01 01 Pol'!I789</f>
        <v>0</v>
      </c>
      <c r="H71" s="186">
        <f>'01 01 Pol'!K789</f>
        <v>0</v>
      </c>
      <c r="I71" s="186">
        <f>G71+H71</f>
        <v>0</v>
      </c>
      <c r="J71" s="183" t="str">
        <f>IF(I77=0,"",I71/I77*100)</f>
        <v/>
      </c>
    </row>
    <row r="72" spans="1:10" ht="25.5" customHeight="1">
      <c r="A72" s="173"/>
      <c r="B72" s="178" t="s">
        <v>102</v>
      </c>
      <c r="C72" s="179" t="s">
        <v>103</v>
      </c>
      <c r="D72" s="180"/>
      <c r="E72" s="180"/>
      <c r="F72" s="185" t="s">
        <v>27</v>
      </c>
      <c r="G72" s="186">
        <f>'01 01 Pol'!I822</f>
        <v>0</v>
      </c>
      <c r="H72" s="186">
        <f>'01 01 Pol'!K822</f>
        <v>0</v>
      </c>
      <c r="I72" s="186">
        <f>G72+H72</f>
        <v>0</v>
      </c>
      <c r="J72" s="183" t="str">
        <f>IF(I77=0,"",I72/I77*100)</f>
        <v/>
      </c>
    </row>
    <row r="73" spans="1:10" ht="25.5" customHeight="1">
      <c r="A73" s="173"/>
      <c r="B73" s="178" t="s">
        <v>104</v>
      </c>
      <c r="C73" s="179" t="s">
        <v>105</v>
      </c>
      <c r="D73" s="180"/>
      <c r="E73" s="180"/>
      <c r="F73" s="185" t="s">
        <v>27</v>
      </c>
      <c r="G73" s="186">
        <f>'01 01 Pol'!I845</f>
        <v>0</v>
      </c>
      <c r="H73" s="186">
        <f>'01 01 Pol'!K845</f>
        <v>0</v>
      </c>
      <c r="I73" s="186">
        <f>G73+H73</f>
        <v>0</v>
      </c>
      <c r="J73" s="183" t="str">
        <f>IF(I77=0,"",I73/I77*100)</f>
        <v/>
      </c>
    </row>
    <row r="74" spans="1:10" ht="25.5" customHeight="1">
      <c r="A74" s="173"/>
      <c r="B74" s="178" t="s">
        <v>106</v>
      </c>
      <c r="C74" s="179" t="s">
        <v>107</v>
      </c>
      <c r="D74" s="180"/>
      <c r="E74" s="180"/>
      <c r="F74" s="185" t="s">
        <v>28</v>
      </c>
      <c r="G74" s="186">
        <f>'01 01 Pol'!I871</f>
        <v>0</v>
      </c>
      <c r="H74" s="186">
        <f>'01 01 Pol'!K871</f>
        <v>0</v>
      </c>
      <c r="I74" s="186">
        <f>G74+H74</f>
        <v>0</v>
      </c>
      <c r="J74" s="183" t="str">
        <f>IF(I77=0,"",I74/I77*100)</f>
        <v/>
      </c>
    </row>
    <row r="75" spans="1:10" ht="25.5" customHeight="1">
      <c r="A75" s="173"/>
      <c r="B75" s="178" t="s">
        <v>108</v>
      </c>
      <c r="C75" s="179" t="s">
        <v>109</v>
      </c>
      <c r="D75" s="180"/>
      <c r="E75" s="180"/>
      <c r="F75" s="185" t="s">
        <v>28</v>
      </c>
      <c r="G75" s="186">
        <f>'01 01 Pol'!I873</f>
        <v>0</v>
      </c>
      <c r="H75" s="186">
        <f>'01 01 Pol'!K873</f>
        <v>0</v>
      </c>
      <c r="I75" s="186">
        <f>G75+H75</f>
        <v>0</v>
      </c>
      <c r="J75" s="183" t="str">
        <f>IF(I77=0,"",I75/I77*100)</f>
        <v/>
      </c>
    </row>
    <row r="76" spans="1:10" ht="25.5" customHeight="1">
      <c r="A76" s="173"/>
      <c r="B76" s="178" t="s">
        <v>110</v>
      </c>
      <c r="C76" s="179" t="s">
        <v>111</v>
      </c>
      <c r="D76" s="180"/>
      <c r="E76" s="180"/>
      <c r="F76" s="185" t="s">
        <v>112</v>
      </c>
      <c r="G76" s="186">
        <f>'01 01 Pol'!I892</f>
        <v>0</v>
      </c>
      <c r="H76" s="186">
        <f>'01 01 Pol'!K892</f>
        <v>0</v>
      </c>
      <c r="I76" s="186">
        <f>G76+H76</f>
        <v>0</v>
      </c>
      <c r="J76" s="183" t="str">
        <f>IF(I77=0,"",I76/I77*100)</f>
        <v/>
      </c>
    </row>
    <row r="77" spans="1:10" ht="25.5" customHeight="1">
      <c r="A77" s="174"/>
      <c r="B77" s="181" t="s">
        <v>1</v>
      </c>
      <c r="C77" s="181"/>
      <c r="D77" s="182"/>
      <c r="E77" s="182"/>
      <c r="F77" s="187"/>
      <c r="G77" s="188">
        <f>SUM(G49:G76)</f>
        <v>0</v>
      </c>
      <c r="H77" s="188">
        <f>SUM(H49:H76)</f>
        <v>0</v>
      </c>
      <c r="I77" s="188">
        <f>SUM(I49:I76)</f>
        <v>0</v>
      </c>
      <c r="J77" s="184">
        <f>SUM(J49:J76)</f>
        <v>0</v>
      </c>
    </row>
    <row r="78" spans="1:10">
      <c r="F78" s="129"/>
      <c r="G78" s="128"/>
      <c r="H78" s="129"/>
      <c r="I78" s="128"/>
      <c r="J78" s="130"/>
    </row>
    <row r="79" spans="1:10">
      <c r="F79" s="129"/>
      <c r="G79" s="128"/>
      <c r="H79" s="129"/>
      <c r="I79" s="128"/>
      <c r="J79" s="130"/>
    </row>
    <row r="80" spans="1:10">
      <c r="F80" s="129"/>
      <c r="G80" s="128"/>
      <c r="H80" s="129"/>
      <c r="I80" s="128"/>
      <c r="J80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>
      <c r="A2" s="78" t="s">
        <v>8</v>
      </c>
      <c r="B2" s="77"/>
      <c r="C2" s="102"/>
      <c r="D2" s="102"/>
      <c r="E2" s="102"/>
      <c r="F2" s="102"/>
      <c r="G2" s="103"/>
    </row>
    <row r="3" spans="1:7" ht="24.95" customHeight="1">
      <c r="A3" s="78" t="s">
        <v>9</v>
      </c>
      <c r="B3" s="77"/>
      <c r="C3" s="102"/>
      <c r="D3" s="102"/>
      <c r="E3" s="102"/>
      <c r="F3" s="102"/>
      <c r="G3" s="103"/>
    </row>
    <row r="4" spans="1:7" ht="24.95" customHeight="1">
      <c r="A4" s="78" t="s">
        <v>10</v>
      </c>
      <c r="B4" s="77"/>
      <c r="C4" s="102"/>
      <c r="D4" s="102"/>
      <c r="E4" s="102"/>
      <c r="F4" s="102"/>
      <c r="G4" s="103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1" t="s">
        <v>7</v>
      </c>
      <c r="B1" s="191"/>
      <c r="C1" s="191"/>
      <c r="D1" s="191"/>
      <c r="E1" s="191"/>
      <c r="F1" s="191"/>
      <c r="G1" s="191"/>
      <c r="AG1" t="s">
        <v>115</v>
      </c>
    </row>
    <row r="2" spans="1:60" ht="24.95" customHeight="1">
      <c r="A2" s="192" t="s">
        <v>8</v>
      </c>
      <c r="B2" s="77" t="s">
        <v>49</v>
      </c>
      <c r="C2" s="195" t="s">
        <v>50</v>
      </c>
      <c r="D2" s="193"/>
      <c r="E2" s="193"/>
      <c r="F2" s="193"/>
      <c r="G2" s="194"/>
      <c r="AG2" t="s">
        <v>116</v>
      </c>
    </row>
    <row r="3" spans="1:60" ht="24.95" customHeight="1">
      <c r="A3" s="192" t="s">
        <v>9</v>
      </c>
      <c r="B3" s="77" t="s">
        <v>43</v>
      </c>
      <c r="C3" s="195" t="s">
        <v>45</v>
      </c>
      <c r="D3" s="193"/>
      <c r="E3" s="193"/>
      <c r="F3" s="193"/>
      <c r="G3" s="194"/>
      <c r="AC3" s="127" t="s">
        <v>116</v>
      </c>
      <c r="AG3" t="s">
        <v>117</v>
      </c>
    </row>
    <row r="4" spans="1:60" ht="24.95" customHeight="1">
      <c r="A4" s="196" t="s">
        <v>10</v>
      </c>
      <c r="B4" s="197" t="s">
        <v>43</v>
      </c>
      <c r="C4" s="198" t="s">
        <v>44</v>
      </c>
      <c r="D4" s="199"/>
      <c r="E4" s="199"/>
      <c r="F4" s="199"/>
      <c r="G4" s="200"/>
      <c r="AG4" t="s">
        <v>118</v>
      </c>
    </row>
    <row r="5" spans="1:60">
      <c r="D5" s="190"/>
    </row>
    <row r="6" spans="1:60" ht="38.25">
      <c r="A6" s="202" t="s">
        <v>119</v>
      </c>
      <c r="B6" s="204" t="s">
        <v>120</v>
      </c>
      <c r="C6" s="204" t="s">
        <v>121</v>
      </c>
      <c r="D6" s="203" t="s">
        <v>122</v>
      </c>
      <c r="E6" s="202" t="s">
        <v>123</v>
      </c>
      <c r="F6" s="201" t="s">
        <v>124</v>
      </c>
      <c r="G6" s="202" t="s">
        <v>31</v>
      </c>
      <c r="H6" s="205" t="s">
        <v>32</v>
      </c>
      <c r="I6" s="205" t="s">
        <v>125</v>
      </c>
      <c r="J6" s="205" t="s">
        <v>33</v>
      </c>
      <c r="K6" s="205" t="s">
        <v>126</v>
      </c>
      <c r="L6" s="205" t="s">
        <v>127</v>
      </c>
      <c r="M6" s="205" t="s">
        <v>128</v>
      </c>
      <c r="N6" s="205" t="s">
        <v>129</v>
      </c>
      <c r="O6" s="205" t="s">
        <v>130</v>
      </c>
      <c r="P6" s="205" t="s">
        <v>131</v>
      </c>
      <c r="Q6" s="205" t="s">
        <v>132</v>
      </c>
      <c r="R6" s="205" t="s">
        <v>133</v>
      </c>
      <c r="S6" s="205" t="s">
        <v>134</v>
      </c>
      <c r="T6" s="205" t="s">
        <v>135</v>
      </c>
      <c r="U6" s="205" t="s">
        <v>136</v>
      </c>
      <c r="V6" s="205" t="s">
        <v>137</v>
      </c>
      <c r="W6" s="205" t="s">
        <v>138</v>
      </c>
    </row>
    <row r="7" spans="1:60" hidden="1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>
      <c r="A8" s="233" t="s">
        <v>139</v>
      </c>
      <c r="B8" s="234" t="s">
        <v>56</v>
      </c>
      <c r="C8" s="255" t="s">
        <v>57</v>
      </c>
      <c r="D8" s="235"/>
      <c r="E8" s="236"/>
      <c r="F8" s="237"/>
      <c r="G8" s="237">
        <f>SUMIF(AG9:AG72,"&lt;&gt;NOR",G9:G72)</f>
        <v>0</v>
      </c>
      <c r="H8" s="237"/>
      <c r="I8" s="237">
        <f>SUM(I9:I72)</f>
        <v>0</v>
      </c>
      <c r="J8" s="237"/>
      <c r="K8" s="238">
        <f>SUM(K9:K72)</f>
        <v>0</v>
      </c>
      <c r="L8" s="232"/>
      <c r="M8" s="232">
        <f>SUM(M9:M72)</f>
        <v>0</v>
      </c>
      <c r="N8" s="232"/>
      <c r="O8" s="232">
        <f>SUM(O9:O72)</f>
        <v>0</v>
      </c>
      <c r="P8" s="232"/>
      <c r="Q8" s="232">
        <f>SUM(Q9:Q72)</f>
        <v>9.06</v>
      </c>
      <c r="R8" s="232"/>
      <c r="S8" s="232"/>
      <c r="T8" s="232"/>
      <c r="U8" s="232"/>
      <c r="V8" s="232">
        <f>SUM(V9:V72)</f>
        <v>82.210000000000008</v>
      </c>
      <c r="W8" s="232"/>
      <c r="AG8" t="s">
        <v>140</v>
      </c>
    </row>
    <row r="9" spans="1:60" ht="22.5" outlineLevel="1">
      <c r="A9" s="239">
        <v>1</v>
      </c>
      <c r="B9" s="240" t="s">
        <v>141</v>
      </c>
      <c r="C9" s="256" t="s">
        <v>142</v>
      </c>
      <c r="D9" s="241" t="s">
        <v>143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5">
        <f>ROUND(E9*J9,2)</f>
        <v>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144</v>
      </c>
      <c r="T9" s="225" t="s">
        <v>144</v>
      </c>
      <c r="U9" s="225">
        <v>0.88</v>
      </c>
      <c r="V9" s="225">
        <f>ROUND(E9*U9,2)</f>
        <v>0.88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145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>
      <c r="A10" s="223"/>
      <c r="B10" s="224"/>
      <c r="C10" s="257" t="s">
        <v>146</v>
      </c>
      <c r="D10" s="226"/>
      <c r="E10" s="227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147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ht="22.5" outlineLevel="1">
      <c r="A11" s="223"/>
      <c r="B11" s="224"/>
      <c r="C11" s="258" t="s">
        <v>148</v>
      </c>
      <c r="D11" s="226"/>
      <c r="E11" s="227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147</v>
      </c>
      <c r="AH11" s="206">
        <v>2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>
      <c r="A12" s="223"/>
      <c r="B12" s="224"/>
      <c r="C12" s="257" t="s">
        <v>149</v>
      </c>
      <c r="D12" s="226"/>
      <c r="E12" s="227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147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23"/>
      <c r="B13" s="224"/>
      <c r="C13" s="259" t="s">
        <v>150</v>
      </c>
      <c r="D13" s="228"/>
      <c r="E13" s="229">
        <v>1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147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>
      <c r="A14" s="239">
        <v>2</v>
      </c>
      <c r="B14" s="240" t="s">
        <v>151</v>
      </c>
      <c r="C14" s="256" t="s">
        <v>152</v>
      </c>
      <c r="D14" s="241" t="s">
        <v>143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5">
        <f>ROUND(E14*J14,2)</f>
        <v>0</v>
      </c>
      <c r="L14" s="225">
        <v>21</v>
      </c>
      <c r="M14" s="225">
        <f>G14*(1+L14/100)</f>
        <v>0</v>
      </c>
      <c r="N14" s="225">
        <v>1E-4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144</v>
      </c>
      <c r="T14" s="225" t="s">
        <v>144</v>
      </c>
      <c r="U14" s="225">
        <v>2.5619999999999998</v>
      </c>
      <c r="V14" s="225">
        <f>ROUND(E14*U14,2)</f>
        <v>2.56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145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>
      <c r="A15" s="223"/>
      <c r="B15" s="224"/>
      <c r="C15" s="257" t="s">
        <v>146</v>
      </c>
      <c r="D15" s="226"/>
      <c r="E15" s="227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147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23"/>
      <c r="B16" s="224"/>
      <c r="C16" s="258" t="s">
        <v>153</v>
      </c>
      <c r="D16" s="226"/>
      <c r="E16" s="227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147</v>
      </c>
      <c r="AH16" s="206">
        <v>2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23"/>
      <c r="B17" s="224"/>
      <c r="C17" s="257" t="s">
        <v>149</v>
      </c>
      <c r="D17" s="226"/>
      <c r="E17" s="227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147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>
      <c r="A18" s="223"/>
      <c r="B18" s="224"/>
      <c r="C18" s="259" t="s">
        <v>150</v>
      </c>
      <c r="D18" s="228"/>
      <c r="E18" s="229">
        <v>1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147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>
      <c r="A19" s="239">
        <v>3</v>
      </c>
      <c r="B19" s="240" t="s">
        <v>154</v>
      </c>
      <c r="C19" s="256" t="s">
        <v>155</v>
      </c>
      <c r="D19" s="241" t="s">
        <v>156</v>
      </c>
      <c r="E19" s="242">
        <v>25.63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5">
        <f>ROUND(E19*J19,2)</f>
        <v>0</v>
      </c>
      <c r="L19" s="225">
        <v>21</v>
      </c>
      <c r="M19" s="225">
        <f>G19*(1+L19/100)</f>
        <v>0</v>
      </c>
      <c r="N19" s="225">
        <v>0</v>
      </c>
      <c r="O19" s="225">
        <f>ROUND(E19*N19,2)</f>
        <v>0</v>
      </c>
      <c r="P19" s="225">
        <v>0.22500000000000001</v>
      </c>
      <c r="Q19" s="225">
        <f>ROUND(E19*P19,2)</f>
        <v>5.77</v>
      </c>
      <c r="R19" s="225"/>
      <c r="S19" s="225" t="s">
        <v>144</v>
      </c>
      <c r="T19" s="225" t="s">
        <v>144</v>
      </c>
      <c r="U19" s="225">
        <v>0.14199999999999999</v>
      </c>
      <c r="V19" s="225">
        <f>ROUND(E19*U19,2)</f>
        <v>3.64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145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23"/>
      <c r="B20" s="224"/>
      <c r="C20" s="257" t="s">
        <v>146</v>
      </c>
      <c r="D20" s="226"/>
      <c r="E20" s="227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147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ht="22.5" outlineLevel="1">
      <c r="A21" s="223"/>
      <c r="B21" s="224"/>
      <c r="C21" s="258" t="s">
        <v>157</v>
      </c>
      <c r="D21" s="226"/>
      <c r="E21" s="227">
        <v>23.3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147</v>
      </c>
      <c r="AH21" s="206">
        <v>2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>
      <c r="A22" s="223"/>
      <c r="B22" s="224"/>
      <c r="C22" s="258" t="s">
        <v>158</v>
      </c>
      <c r="D22" s="226"/>
      <c r="E22" s="227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147</v>
      </c>
      <c r="AH22" s="206">
        <v>2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23"/>
      <c r="B23" s="224"/>
      <c r="C23" s="257" t="s">
        <v>149</v>
      </c>
      <c r="D23" s="226"/>
      <c r="E23" s="227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147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23"/>
      <c r="B24" s="224"/>
      <c r="C24" s="259" t="s">
        <v>159</v>
      </c>
      <c r="D24" s="228"/>
      <c r="E24" s="229">
        <v>25.63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147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>
      <c r="A25" s="239">
        <v>4</v>
      </c>
      <c r="B25" s="240" t="s">
        <v>160</v>
      </c>
      <c r="C25" s="256" t="s">
        <v>161</v>
      </c>
      <c r="D25" s="241" t="s">
        <v>156</v>
      </c>
      <c r="E25" s="242">
        <v>25.63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5">
        <f>ROUND(E25*J25,2)</f>
        <v>0</v>
      </c>
      <c r="L25" s="225">
        <v>21</v>
      </c>
      <c r="M25" s="225">
        <f>G25*(1+L25/100)</f>
        <v>0</v>
      </c>
      <c r="N25" s="225">
        <v>0</v>
      </c>
      <c r="O25" s="225">
        <f>ROUND(E25*N25,2)</f>
        <v>0</v>
      </c>
      <c r="P25" s="225">
        <v>0.11</v>
      </c>
      <c r="Q25" s="225">
        <f>ROUND(E25*P25,2)</f>
        <v>2.82</v>
      </c>
      <c r="R25" s="225"/>
      <c r="S25" s="225" t="s">
        <v>144</v>
      </c>
      <c r="T25" s="225" t="s">
        <v>144</v>
      </c>
      <c r="U25" s="225">
        <v>0.1255</v>
      </c>
      <c r="V25" s="225">
        <f>ROUND(E25*U25,2)</f>
        <v>3.22</v>
      </c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145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>
      <c r="A26" s="223"/>
      <c r="B26" s="224"/>
      <c r="C26" s="259" t="s">
        <v>162</v>
      </c>
      <c r="D26" s="228"/>
      <c r="E26" s="229">
        <v>25.63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147</v>
      </c>
      <c r="AH26" s="206">
        <v>5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ht="22.5" outlineLevel="1">
      <c r="A27" s="223"/>
      <c r="B27" s="224"/>
      <c r="C27" s="259" t="s">
        <v>163</v>
      </c>
      <c r="D27" s="228"/>
      <c r="E27" s="229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147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39">
        <v>5</v>
      </c>
      <c r="B28" s="240" t="s">
        <v>164</v>
      </c>
      <c r="C28" s="256" t="s">
        <v>165</v>
      </c>
      <c r="D28" s="241" t="s">
        <v>166</v>
      </c>
      <c r="E28" s="242">
        <v>5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5">
        <f>ROUND(E28*J28,2)</f>
        <v>0</v>
      </c>
      <c r="L28" s="225">
        <v>21</v>
      </c>
      <c r="M28" s="225">
        <f>G28*(1+L28/100)</f>
        <v>0</v>
      </c>
      <c r="N28" s="225">
        <v>0</v>
      </c>
      <c r="O28" s="225">
        <f>ROUND(E28*N28,2)</f>
        <v>0</v>
      </c>
      <c r="P28" s="225">
        <v>9.4500000000000001E-2</v>
      </c>
      <c r="Q28" s="225">
        <f>ROUND(E28*P28,2)</f>
        <v>0.47</v>
      </c>
      <c r="R28" s="225"/>
      <c r="S28" s="225" t="s">
        <v>144</v>
      </c>
      <c r="T28" s="225" t="s">
        <v>144</v>
      </c>
      <c r="U28" s="225">
        <v>0.20799999999999999</v>
      </c>
      <c r="V28" s="225">
        <f>ROUND(E28*U28,2)</f>
        <v>1.04</v>
      </c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145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>
      <c r="A29" s="223"/>
      <c r="B29" s="224"/>
      <c r="C29" s="260" t="s">
        <v>167</v>
      </c>
      <c r="D29" s="246"/>
      <c r="E29" s="246"/>
      <c r="F29" s="246"/>
      <c r="G29" s="246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168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>
      <c r="A30" s="223"/>
      <c r="B30" s="224"/>
      <c r="C30" s="257" t="s">
        <v>146</v>
      </c>
      <c r="D30" s="226"/>
      <c r="E30" s="227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147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>
      <c r="A31" s="223"/>
      <c r="B31" s="224"/>
      <c r="C31" s="258" t="s">
        <v>169</v>
      </c>
      <c r="D31" s="226"/>
      <c r="E31" s="227">
        <v>5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147</v>
      </c>
      <c r="AH31" s="206">
        <v>2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23"/>
      <c r="B32" s="224"/>
      <c r="C32" s="257" t="s">
        <v>149</v>
      </c>
      <c r="D32" s="226"/>
      <c r="E32" s="227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147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23"/>
      <c r="B33" s="224"/>
      <c r="C33" s="259" t="s">
        <v>170</v>
      </c>
      <c r="D33" s="228"/>
      <c r="E33" s="229">
        <v>5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147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39">
        <v>6</v>
      </c>
      <c r="B34" s="240" t="s">
        <v>171</v>
      </c>
      <c r="C34" s="256" t="s">
        <v>172</v>
      </c>
      <c r="D34" s="241" t="s">
        <v>166</v>
      </c>
      <c r="E34" s="242">
        <v>0.5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5">
        <f>ROUND(E34*J34,2)</f>
        <v>0</v>
      </c>
      <c r="L34" s="225">
        <v>21</v>
      </c>
      <c r="M34" s="225">
        <f>G34*(1+L34/100)</f>
        <v>0</v>
      </c>
      <c r="N34" s="225">
        <v>6.9199999999999999E-3</v>
      </c>
      <c r="O34" s="225">
        <f>ROUND(E34*N34,2)</f>
        <v>0</v>
      </c>
      <c r="P34" s="225">
        <v>0</v>
      </c>
      <c r="Q34" s="225">
        <f>ROUND(E34*P34,2)</f>
        <v>0</v>
      </c>
      <c r="R34" s="225"/>
      <c r="S34" s="225" t="s">
        <v>144</v>
      </c>
      <c r="T34" s="225" t="s">
        <v>144</v>
      </c>
      <c r="U34" s="225">
        <v>0.502</v>
      </c>
      <c r="V34" s="225">
        <f>ROUND(E34*U34,2)</f>
        <v>0.25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145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23"/>
      <c r="B35" s="224"/>
      <c r="C35" s="257" t="s">
        <v>146</v>
      </c>
      <c r="D35" s="226"/>
      <c r="E35" s="227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147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>
      <c r="A36" s="223"/>
      <c r="B36" s="224"/>
      <c r="C36" s="258" t="s">
        <v>173</v>
      </c>
      <c r="D36" s="226"/>
      <c r="E36" s="227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147</v>
      </c>
      <c r="AH36" s="206">
        <v>2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>
      <c r="A37" s="223"/>
      <c r="B37" s="224"/>
      <c r="C37" s="258" t="s">
        <v>174</v>
      </c>
      <c r="D37" s="226"/>
      <c r="E37" s="227">
        <v>0.5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147</v>
      </c>
      <c r="AH37" s="206">
        <v>2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>
      <c r="A38" s="223"/>
      <c r="B38" s="224"/>
      <c r="C38" s="257" t="s">
        <v>149</v>
      </c>
      <c r="D38" s="226"/>
      <c r="E38" s="227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147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>
      <c r="A39" s="223"/>
      <c r="B39" s="224"/>
      <c r="C39" s="259" t="s">
        <v>175</v>
      </c>
      <c r="D39" s="228"/>
      <c r="E39" s="229">
        <v>0.5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147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>
      <c r="A40" s="239">
        <v>7</v>
      </c>
      <c r="B40" s="240" t="s">
        <v>176</v>
      </c>
      <c r="C40" s="256" t="s">
        <v>177</v>
      </c>
      <c r="D40" s="241" t="s">
        <v>178</v>
      </c>
      <c r="E40" s="242">
        <v>1.2410000000000001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5">
        <f>ROUND(E40*J40,2)</f>
        <v>0</v>
      </c>
      <c r="L40" s="225">
        <v>21</v>
      </c>
      <c r="M40" s="225">
        <f>G40*(1+L40/100)</f>
        <v>0</v>
      </c>
      <c r="N40" s="225">
        <v>0</v>
      </c>
      <c r="O40" s="225">
        <f>ROUND(E40*N40,2)</f>
        <v>0</v>
      </c>
      <c r="P40" s="225">
        <v>0</v>
      </c>
      <c r="Q40" s="225">
        <f>ROUND(E40*P40,2)</f>
        <v>0</v>
      </c>
      <c r="R40" s="225"/>
      <c r="S40" s="225" t="s">
        <v>144</v>
      </c>
      <c r="T40" s="225" t="s">
        <v>144</v>
      </c>
      <c r="U40" s="225">
        <v>9.5200000000000007E-2</v>
      </c>
      <c r="V40" s="225">
        <f>ROUND(E40*U40,2)</f>
        <v>0.12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145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23"/>
      <c r="B41" s="224"/>
      <c r="C41" s="257" t="s">
        <v>146</v>
      </c>
      <c r="D41" s="226"/>
      <c r="E41" s="227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147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2.5" outlineLevel="1">
      <c r="A42" s="223"/>
      <c r="B42" s="224"/>
      <c r="C42" s="258" t="s">
        <v>179</v>
      </c>
      <c r="D42" s="226"/>
      <c r="E42" s="227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147</v>
      </c>
      <c r="AH42" s="206">
        <v>2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>
      <c r="A43" s="223"/>
      <c r="B43" s="224"/>
      <c r="C43" s="258" t="s">
        <v>180</v>
      </c>
      <c r="D43" s="226"/>
      <c r="E43" s="227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147</v>
      </c>
      <c r="AH43" s="206">
        <v>2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>
      <c r="A44" s="223"/>
      <c r="B44" s="224"/>
      <c r="C44" s="257" t="s">
        <v>149</v>
      </c>
      <c r="D44" s="226"/>
      <c r="E44" s="227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147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23"/>
      <c r="B45" s="224"/>
      <c r="C45" s="259" t="s">
        <v>181</v>
      </c>
      <c r="D45" s="228"/>
      <c r="E45" s="229">
        <v>1.2410000000000001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147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39">
        <v>8</v>
      </c>
      <c r="B46" s="240" t="s">
        <v>182</v>
      </c>
      <c r="C46" s="256" t="s">
        <v>183</v>
      </c>
      <c r="D46" s="241" t="s">
        <v>178</v>
      </c>
      <c r="E46" s="242">
        <v>0.6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5">
        <f>ROUND(E46*J46,2)</f>
        <v>0</v>
      </c>
      <c r="L46" s="225">
        <v>21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144</v>
      </c>
      <c r="T46" s="225" t="s">
        <v>144</v>
      </c>
      <c r="U46" s="225">
        <v>0.20399999999999999</v>
      </c>
      <c r="V46" s="225">
        <f>ROUND(E46*U46,2)</f>
        <v>0.12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145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>
      <c r="A47" s="223"/>
      <c r="B47" s="224"/>
      <c r="C47" s="257" t="s">
        <v>146</v>
      </c>
      <c r="D47" s="226"/>
      <c r="E47" s="227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147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>
      <c r="A48" s="223"/>
      <c r="B48" s="224"/>
      <c r="C48" s="258" t="s">
        <v>184</v>
      </c>
      <c r="D48" s="226"/>
      <c r="E48" s="227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147</v>
      </c>
      <c r="AH48" s="206">
        <v>2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>
      <c r="A49" s="223"/>
      <c r="B49" s="224"/>
      <c r="C49" s="258" t="s">
        <v>185</v>
      </c>
      <c r="D49" s="226"/>
      <c r="E49" s="227">
        <v>0.6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147</v>
      </c>
      <c r="AH49" s="206">
        <v>2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>
      <c r="A50" s="223"/>
      <c r="B50" s="224"/>
      <c r="C50" s="257" t="s">
        <v>149</v>
      </c>
      <c r="D50" s="226"/>
      <c r="E50" s="227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147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>
      <c r="A51" s="223"/>
      <c r="B51" s="224"/>
      <c r="C51" s="259" t="s">
        <v>186</v>
      </c>
      <c r="D51" s="228"/>
      <c r="E51" s="229">
        <v>0.6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147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>
      <c r="A52" s="239">
        <v>9</v>
      </c>
      <c r="B52" s="240" t="s">
        <v>187</v>
      </c>
      <c r="C52" s="256" t="s">
        <v>188</v>
      </c>
      <c r="D52" s="241" t="s">
        <v>178</v>
      </c>
      <c r="E52" s="242">
        <v>24.975000000000001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5">
        <f>ROUND(E52*J52,2)</f>
        <v>0</v>
      </c>
      <c r="L52" s="225">
        <v>21</v>
      </c>
      <c r="M52" s="225">
        <f>G52*(1+L52/100)</f>
        <v>0</v>
      </c>
      <c r="N52" s="225">
        <v>0</v>
      </c>
      <c r="O52" s="225">
        <f>ROUND(E52*N52,2)</f>
        <v>0</v>
      </c>
      <c r="P52" s="225">
        <v>0</v>
      </c>
      <c r="Q52" s="225">
        <f>ROUND(E52*P52,2)</f>
        <v>0</v>
      </c>
      <c r="R52" s="225"/>
      <c r="S52" s="225" t="s">
        <v>144</v>
      </c>
      <c r="T52" s="225" t="s">
        <v>144</v>
      </c>
      <c r="U52" s="225">
        <v>2.335</v>
      </c>
      <c r="V52" s="225">
        <f>ROUND(E52*U52,2)</f>
        <v>58.32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145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>
      <c r="A53" s="223"/>
      <c r="B53" s="224"/>
      <c r="C53" s="257" t="s">
        <v>146</v>
      </c>
      <c r="D53" s="226"/>
      <c r="E53" s="227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147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>
      <c r="A54" s="223"/>
      <c r="B54" s="224"/>
      <c r="C54" s="258" t="s">
        <v>189</v>
      </c>
      <c r="D54" s="226"/>
      <c r="E54" s="227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147</v>
      </c>
      <c r="AH54" s="206">
        <v>2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>
      <c r="A55" s="223"/>
      <c r="B55" s="224"/>
      <c r="C55" s="258" t="s">
        <v>190</v>
      </c>
      <c r="D55" s="226"/>
      <c r="E55" s="227">
        <v>21.6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147</v>
      </c>
      <c r="AH55" s="206">
        <v>2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>
      <c r="A56" s="223"/>
      <c r="B56" s="224"/>
      <c r="C56" s="258" t="s">
        <v>191</v>
      </c>
      <c r="D56" s="226"/>
      <c r="E56" s="227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147</v>
      </c>
      <c r="AH56" s="206">
        <v>2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>
      <c r="A57" s="223"/>
      <c r="B57" s="224"/>
      <c r="C57" s="258" t="s">
        <v>192</v>
      </c>
      <c r="D57" s="226"/>
      <c r="E57" s="227">
        <v>3.375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147</v>
      </c>
      <c r="AH57" s="206">
        <v>2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>
      <c r="A58" s="223"/>
      <c r="B58" s="224"/>
      <c r="C58" s="257" t="s">
        <v>149</v>
      </c>
      <c r="D58" s="226"/>
      <c r="E58" s="227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147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>
      <c r="A59" s="223"/>
      <c r="B59" s="224"/>
      <c r="C59" s="259" t="s">
        <v>193</v>
      </c>
      <c r="D59" s="228"/>
      <c r="E59" s="229">
        <v>24.975000000000001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147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>
      <c r="A60" s="239">
        <v>10</v>
      </c>
      <c r="B60" s="240" t="s">
        <v>194</v>
      </c>
      <c r="C60" s="256" t="s">
        <v>195</v>
      </c>
      <c r="D60" s="241" t="s">
        <v>178</v>
      </c>
      <c r="E60" s="242">
        <v>10.484999999999999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5">
        <f>ROUND(E60*J60,2)</f>
        <v>0</v>
      </c>
      <c r="L60" s="225">
        <v>21</v>
      </c>
      <c r="M60" s="225">
        <f>G60*(1+L60/100)</f>
        <v>0</v>
      </c>
      <c r="N60" s="225">
        <v>0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144</v>
      </c>
      <c r="T60" s="225" t="s">
        <v>144</v>
      </c>
      <c r="U60" s="225">
        <v>1.1499999999999999</v>
      </c>
      <c r="V60" s="225">
        <f>ROUND(E60*U60,2)</f>
        <v>12.06</v>
      </c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145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>
      <c r="A61" s="223"/>
      <c r="B61" s="224"/>
      <c r="C61" s="257" t="s">
        <v>146</v>
      </c>
      <c r="D61" s="226"/>
      <c r="E61" s="227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147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>
      <c r="A62" s="223"/>
      <c r="B62" s="224"/>
      <c r="C62" s="258" t="s">
        <v>196</v>
      </c>
      <c r="D62" s="226"/>
      <c r="E62" s="227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147</v>
      </c>
      <c r="AH62" s="206">
        <v>2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>
      <c r="A63" s="223"/>
      <c r="B63" s="224"/>
      <c r="C63" s="258" t="s">
        <v>197</v>
      </c>
      <c r="D63" s="226"/>
      <c r="E63" s="227">
        <v>10.484999999999999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147</v>
      </c>
      <c r="AH63" s="206">
        <v>2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>
      <c r="A64" s="223"/>
      <c r="B64" s="224"/>
      <c r="C64" s="257" t="s">
        <v>149</v>
      </c>
      <c r="D64" s="226"/>
      <c r="E64" s="227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147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>
      <c r="A65" s="223"/>
      <c r="B65" s="224"/>
      <c r="C65" s="259" t="s">
        <v>198</v>
      </c>
      <c r="D65" s="228"/>
      <c r="E65" s="229">
        <v>10.484999999999999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147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>
      <c r="A66" s="239">
        <v>11</v>
      </c>
      <c r="B66" s="240" t="s">
        <v>199</v>
      </c>
      <c r="C66" s="256" t="s">
        <v>200</v>
      </c>
      <c r="D66" s="241" t="s">
        <v>178</v>
      </c>
      <c r="E66" s="242">
        <v>24.975000000000001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5">
        <f>ROUND(E66*J66,2)</f>
        <v>0</v>
      </c>
      <c r="L66" s="225">
        <v>21</v>
      </c>
      <c r="M66" s="225">
        <f>G66*(1+L66/100)</f>
        <v>0</v>
      </c>
      <c r="N66" s="225">
        <v>0</v>
      </c>
      <c r="O66" s="225">
        <f>ROUND(E66*N66,2)</f>
        <v>0</v>
      </c>
      <c r="P66" s="225">
        <v>0</v>
      </c>
      <c r="Q66" s="225">
        <f>ROUND(E66*P66,2)</f>
        <v>0</v>
      </c>
      <c r="R66" s="225"/>
      <c r="S66" s="225" t="s">
        <v>144</v>
      </c>
      <c r="T66" s="225" t="s">
        <v>144</v>
      </c>
      <c r="U66" s="225">
        <v>0</v>
      </c>
      <c r="V66" s="225">
        <f>ROUND(E66*U66,2)</f>
        <v>0</v>
      </c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145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>
      <c r="A67" s="223"/>
      <c r="B67" s="224"/>
      <c r="C67" s="257" t="s">
        <v>146</v>
      </c>
      <c r="D67" s="226"/>
      <c r="E67" s="227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147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>
      <c r="A68" s="223"/>
      <c r="B68" s="224"/>
      <c r="C68" s="258" t="s">
        <v>201</v>
      </c>
      <c r="D68" s="226"/>
      <c r="E68" s="227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147</v>
      </c>
      <c r="AH68" s="206">
        <v>2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>
      <c r="A69" s="223"/>
      <c r="B69" s="224"/>
      <c r="C69" s="257" t="s">
        <v>149</v>
      </c>
      <c r="D69" s="226"/>
      <c r="E69" s="227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147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>
      <c r="A70" s="223"/>
      <c r="B70" s="224"/>
      <c r="C70" s="259" t="s">
        <v>202</v>
      </c>
      <c r="D70" s="228"/>
      <c r="E70" s="229">
        <v>24.975000000000001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147</v>
      </c>
      <c r="AH70" s="206">
        <v>5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>
      <c r="A71" s="239">
        <v>12</v>
      </c>
      <c r="B71" s="240" t="s">
        <v>203</v>
      </c>
      <c r="C71" s="256" t="s">
        <v>204</v>
      </c>
      <c r="D71" s="241" t="s">
        <v>205</v>
      </c>
      <c r="E71" s="242">
        <v>1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5">
        <f>ROUND(E71*J71,2)</f>
        <v>0</v>
      </c>
      <c r="L71" s="225">
        <v>21</v>
      </c>
      <c r="M71" s="225">
        <f>G71*(1+L71/100)</f>
        <v>0</v>
      </c>
      <c r="N71" s="225">
        <v>0</v>
      </c>
      <c r="O71" s="225">
        <f>ROUND(E71*N71,2)</f>
        <v>0</v>
      </c>
      <c r="P71" s="225">
        <v>0</v>
      </c>
      <c r="Q71" s="225">
        <f>ROUND(E71*P71,2)</f>
        <v>0</v>
      </c>
      <c r="R71" s="225"/>
      <c r="S71" s="225" t="s">
        <v>144</v>
      </c>
      <c r="T71" s="225" t="s">
        <v>206</v>
      </c>
      <c r="U71" s="225">
        <v>0</v>
      </c>
      <c r="V71" s="225">
        <f>ROUND(E71*U71,2)</f>
        <v>0</v>
      </c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207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>
      <c r="A72" s="223"/>
      <c r="B72" s="224"/>
      <c r="C72" s="260" t="s">
        <v>208</v>
      </c>
      <c r="D72" s="246"/>
      <c r="E72" s="246"/>
      <c r="F72" s="246"/>
      <c r="G72" s="246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168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>
      <c r="A73" s="233" t="s">
        <v>139</v>
      </c>
      <c r="B73" s="234" t="s">
        <v>58</v>
      </c>
      <c r="C73" s="255" t="s">
        <v>59</v>
      </c>
      <c r="D73" s="235"/>
      <c r="E73" s="236"/>
      <c r="F73" s="237"/>
      <c r="G73" s="237">
        <f>SUMIF(AG74:AG117,"&lt;&gt;NOR",G74:G117)</f>
        <v>0</v>
      </c>
      <c r="H73" s="237"/>
      <c r="I73" s="237">
        <f>SUM(I74:I117)</f>
        <v>0</v>
      </c>
      <c r="J73" s="237"/>
      <c r="K73" s="238">
        <f>SUM(K74:K117)</f>
        <v>0</v>
      </c>
      <c r="L73" s="232"/>
      <c r="M73" s="232">
        <f>SUM(M74:M117)</f>
        <v>0</v>
      </c>
      <c r="N73" s="232"/>
      <c r="O73" s="232">
        <f>SUM(O74:O117)</f>
        <v>21.530000000000005</v>
      </c>
      <c r="P73" s="232"/>
      <c r="Q73" s="232">
        <f>SUM(Q74:Q117)</f>
        <v>0</v>
      </c>
      <c r="R73" s="232"/>
      <c r="S73" s="232"/>
      <c r="T73" s="232"/>
      <c r="U73" s="232"/>
      <c r="V73" s="232">
        <f>SUM(V74:V117)</f>
        <v>27.91</v>
      </c>
      <c r="W73" s="232"/>
      <c r="AG73" t="s">
        <v>140</v>
      </c>
    </row>
    <row r="74" spans="1:60" outlineLevel="1">
      <c r="A74" s="239">
        <v>13</v>
      </c>
      <c r="B74" s="240" t="s">
        <v>209</v>
      </c>
      <c r="C74" s="256" t="s">
        <v>210</v>
      </c>
      <c r="D74" s="241" t="s">
        <v>178</v>
      </c>
      <c r="E74" s="242">
        <v>0.70499999999999996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5">
        <f>ROUND(E74*J74,2)</f>
        <v>0</v>
      </c>
      <c r="L74" s="225">
        <v>21</v>
      </c>
      <c r="M74" s="225">
        <f>G74*(1+L74/100)</f>
        <v>0</v>
      </c>
      <c r="N74" s="225">
        <v>2.5249999999999999</v>
      </c>
      <c r="O74" s="225">
        <f>ROUND(E74*N74,2)</f>
        <v>1.78</v>
      </c>
      <c r="P74" s="225">
        <v>0</v>
      </c>
      <c r="Q74" s="225">
        <f>ROUND(E74*P74,2)</f>
        <v>0</v>
      </c>
      <c r="R74" s="225"/>
      <c r="S74" s="225" t="s">
        <v>144</v>
      </c>
      <c r="T74" s="225" t="s">
        <v>144</v>
      </c>
      <c r="U74" s="225">
        <v>0.48</v>
      </c>
      <c r="V74" s="225">
        <f>ROUND(E74*U74,2)</f>
        <v>0.34</v>
      </c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145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>
      <c r="A75" s="223"/>
      <c r="B75" s="224"/>
      <c r="C75" s="257" t="s">
        <v>146</v>
      </c>
      <c r="D75" s="226"/>
      <c r="E75" s="227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147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>
      <c r="A76" s="223"/>
      <c r="B76" s="224"/>
      <c r="C76" s="258" t="s">
        <v>211</v>
      </c>
      <c r="D76" s="226"/>
      <c r="E76" s="227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147</v>
      </c>
      <c r="AH76" s="206">
        <v>2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>
      <c r="A77" s="223"/>
      <c r="B77" s="224"/>
      <c r="C77" s="258" t="s">
        <v>212</v>
      </c>
      <c r="D77" s="226"/>
      <c r="E77" s="227">
        <v>4.7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147</v>
      </c>
      <c r="AH77" s="206">
        <v>2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ht="22.5" outlineLevel="1">
      <c r="A78" s="223"/>
      <c r="B78" s="224"/>
      <c r="C78" s="258" t="s">
        <v>213</v>
      </c>
      <c r="D78" s="226"/>
      <c r="E78" s="227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147</v>
      </c>
      <c r="AH78" s="206">
        <v>2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>
      <c r="A79" s="223"/>
      <c r="B79" s="224"/>
      <c r="C79" s="257" t="s">
        <v>149</v>
      </c>
      <c r="D79" s="226"/>
      <c r="E79" s="227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147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>
      <c r="A80" s="223"/>
      <c r="B80" s="224"/>
      <c r="C80" s="259" t="s">
        <v>214</v>
      </c>
      <c r="D80" s="228"/>
      <c r="E80" s="229">
        <v>0.70499999999999996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147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ht="22.5" outlineLevel="1">
      <c r="A81" s="239">
        <v>14</v>
      </c>
      <c r="B81" s="240" t="s">
        <v>215</v>
      </c>
      <c r="C81" s="256" t="s">
        <v>216</v>
      </c>
      <c r="D81" s="241" t="s">
        <v>217</v>
      </c>
      <c r="E81" s="242">
        <v>0.88124999999999998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5">
        <f>ROUND(E81*J81,2)</f>
        <v>0</v>
      </c>
      <c r="L81" s="225">
        <v>21</v>
      </c>
      <c r="M81" s="225">
        <f>G81*(1+L81/100)</f>
        <v>0</v>
      </c>
      <c r="N81" s="225">
        <v>1.0554399999999999</v>
      </c>
      <c r="O81" s="225">
        <f>ROUND(E81*N81,2)</f>
        <v>0.93</v>
      </c>
      <c r="P81" s="225">
        <v>0</v>
      </c>
      <c r="Q81" s="225">
        <f>ROUND(E81*P81,2)</f>
        <v>0</v>
      </c>
      <c r="R81" s="225"/>
      <c r="S81" s="225" t="s">
        <v>144</v>
      </c>
      <c r="T81" s="225" t="s">
        <v>144</v>
      </c>
      <c r="U81" s="225">
        <v>15.231</v>
      </c>
      <c r="V81" s="225">
        <f>ROUND(E81*U81,2)</f>
        <v>13.42</v>
      </c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145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>
      <c r="A82" s="223"/>
      <c r="B82" s="224"/>
      <c r="C82" s="257" t="s">
        <v>146</v>
      </c>
      <c r="D82" s="226"/>
      <c r="E82" s="227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147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>
      <c r="A83" s="223"/>
      <c r="B83" s="224"/>
      <c r="C83" s="258" t="s">
        <v>218</v>
      </c>
      <c r="D83" s="226"/>
      <c r="E83" s="227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147</v>
      </c>
      <c r="AH83" s="206">
        <v>2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>
      <c r="A84" s="223"/>
      <c r="B84" s="224"/>
      <c r="C84" s="257" t="s">
        <v>149</v>
      </c>
      <c r="D84" s="226"/>
      <c r="E84" s="227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147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>
      <c r="A85" s="223"/>
      <c r="B85" s="224"/>
      <c r="C85" s="259" t="s">
        <v>219</v>
      </c>
      <c r="D85" s="228"/>
      <c r="E85" s="229">
        <v>0.70499999999999996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147</v>
      </c>
      <c r="AH85" s="206">
        <v>5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>
      <c r="A86" s="223"/>
      <c r="B86" s="224"/>
      <c r="C86" s="259" t="s">
        <v>220</v>
      </c>
      <c r="D86" s="228"/>
      <c r="E86" s="229">
        <v>0.17624999999999999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147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>
      <c r="A87" s="239">
        <v>15</v>
      </c>
      <c r="B87" s="240" t="s">
        <v>221</v>
      </c>
      <c r="C87" s="256" t="s">
        <v>222</v>
      </c>
      <c r="D87" s="241" t="s">
        <v>178</v>
      </c>
      <c r="E87" s="242">
        <v>7.3125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5">
        <f>ROUND(E87*J87,2)</f>
        <v>0</v>
      </c>
      <c r="L87" s="225">
        <v>21</v>
      </c>
      <c r="M87" s="225">
        <f>G87*(1+L87/100)</f>
        <v>0</v>
      </c>
      <c r="N87" s="225">
        <v>2.5249999999999999</v>
      </c>
      <c r="O87" s="225">
        <f>ROUND(E87*N87,2)</f>
        <v>18.46</v>
      </c>
      <c r="P87" s="225">
        <v>0</v>
      </c>
      <c r="Q87" s="225">
        <f>ROUND(E87*P87,2)</f>
        <v>0</v>
      </c>
      <c r="R87" s="225"/>
      <c r="S87" s="225" t="s">
        <v>144</v>
      </c>
      <c r="T87" s="225" t="s">
        <v>144</v>
      </c>
      <c r="U87" s="225">
        <v>0.47699999999999998</v>
      </c>
      <c r="V87" s="225">
        <f>ROUND(E87*U87,2)</f>
        <v>3.49</v>
      </c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145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>
      <c r="A88" s="223"/>
      <c r="B88" s="224"/>
      <c r="C88" s="260" t="s">
        <v>223</v>
      </c>
      <c r="D88" s="246"/>
      <c r="E88" s="246"/>
      <c r="F88" s="246"/>
      <c r="G88" s="246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168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>
      <c r="A89" s="223"/>
      <c r="B89" s="224"/>
      <c r="C89" s="257" t="s">
        <v>146</v>
      </c>
      <c r="D89" s="226"/>
      <c r="E89" s="227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147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>
      <c r="A90" s="223"/>
      <c r="B90" s="224"/>
      <c r="C90" s="258" t="s">
        <v>224</v>
      </c>
      <c r="D90" s="226"/>
      <c r="E90" s="227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147</v>
      </c>
      <c r="AH90" s="206">
        <v>2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>
      <c r="A91" s="223"/>
      <c r="B91" s="224"/>
      <c r="C91" s="258" t="s">
        <v>225</v>
      </c>
      <c r="D91" s="226"/>
      <c r="E91" s="227">
        <v>2.1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147</v>
      </c>
      <c r="AH91" s="206">
        <v>2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>
      <c r="A92" s="223"/>
      <c r="B92" s="224"/>
      <c r="C92" s="258" t="s">
        <v>226</v>
      </c>
      <c r="D92" s="226"/>
      <c r="E92" s="227">
        <v>1.2749999999999999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147</v>
      </c>
      <c r="AH92" s="206">
        <v>2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>
      <c r="A93" s="223"/>
      <c r="B93" s="224"/>
      <c r="C93" s="258" t="s">
        <v>227</v>
      </c>
      <c r="D93" s="226"/>
      <c r="E93" s="227">
        <v>0.5625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147</v>
      </c>
      <c r="AH93" s="206">
        <v>2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ht="22.5" outlineLevel="1">
      <c r="A94" s="223"/>
      <c r="B94" s="224"/>
      <c r="C94" s="258" t="s">
        <v>228</v>
      </c>
      <c r="D94" s="226"/>
      <c r="E94" s="227">
        <v>2.1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147</v>
      </c>
      <c r="AH94" s="206">
        <v>2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ht="22.5" outlineLevel="1">
      <c r="A95" s="223"/>
      <c r="B95" s="224"/>
      <c r="C95" s="258" t="s">
        <v>229</v>
      </c>
      <c r="D95" s="226"/>
      <c r="E95" s="227">
        <v>1.2749999999999999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147</v>
      </c>
      <c r="AH95" s="206">
        <v>2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>
      <c r="A96" s="223"/>
      <c r="B96" s="224"/>
      <c r="C96" s="261" t="s">
        <v>230</v>
      </c>
      <c r="D96" s="230"/>
      <c r="E96" s="231">
        <v>7.3125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147</v>
      </c>
      <c r="AH96" s="206">
        <v>3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>
      <c r="A97" s="223"/>
      <c r="B97" s="224"/>
      <c r="C97" s="257" t="s">
        <v>149</v>
      </c>
      <c r="D97" s="226"/>
      <c r="E97" s="227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147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>
      <c r="A98" s="223"/>
      <c r="B98" s="224"/>
      <c r="C98" s="259" t="s">
        <v>231</v>
      </c>
      <c r="D98" s="228"/>
      <c r="E98" s="229">
        <v>7.3125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147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ht="22.5" outlineLevel="1">
      <c r="A99" s="239">
        <v>16</v>
      </c>
      <c r="B99" s="240" t="s">
        <v>232</v>
      </c>
      <c r="C99" s="256" t="s">
        <v>233</v>
      </c>
      <c r="D99" s="241" t="s">
        <v>156</v>
      </c>
      <c r="E99" s="242">
        <v>9.75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5">
        <f>ROUND(E99*J99,2)</f>
        <v>0</v>
      </c>
      <c r="L99" s="225">
        <v>21</v>
      </c>
      <c r="M99" s="225">
        <f>G99*(1+L99/100)</f>
        <v>0</v>
      </c>
      <c r="N99" s="225">
        <v>3.6339999999999997E-2</v>
      </c>
      <c r="O99" s="225">
        <f>ROUND(E99*N99,2)</f>
        <v>0.35</v>
      </c>
      <c r="P99" s="225">
        <v>0</v>
      </c>
      <c r="Q99" s="225">
        <f>ROUND(E99*P99,2)</f>
        <v>0</v>
      </c>
      <c r="R99" s="225"/>
      <c r="S99" s="225" t="s">
        <v>144</v>
      </c>
      <c r="T99" s="225" t="s">
        <v>144</v>
      </c>
      <c r="U99" s="225">
        <v>0.52700000000000002</v>
      </c>
      <c r="V99" s="225">
        <f>ROUND(E99*U99,2)</f>
        <v>5.14</v>
      </c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145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>
      <c r="A100" s="223"/>
      <c r="B100" s="224"/>
      <c r="C100" s="257" t="s">
        <v>146</v>
      </c>
      <c r="D100" s="226"/>
      <c r="E100" s="227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147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>
      <c r="A101" s="223"/>
      <c r="B101" s="224"/>
      <c r="C101" s="258" t="s">
        <v>234</v>
      </c>
      <c r="D101" s="226"/>
      <c r="E101" s="227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147</v>
      </c>
      <c r="AH101" s="206">
        <v>2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>
      <c r="A102" s="223"/>
      <c r="B102" s="224"/>
      <c r="C102" s="258" t="s">
        <v>235</v>
      </c>
      <c r="D102" s="226"/>
      <c r="E102" s="227">
        <v>10.5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147</v>
      </c>
      <c r="AH102" s="206">
        <v>2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>
      <c r="A103" s="223"/>
      <c r="B103" s="224"/>
      <c r="C103" s="258" t="s">
        <v>236</v>
      </c>
      <c r="D103" s="226"/>
      <c r="E103" s="227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147</v>
      </c>
      <c r="AH103" s="206">
        <v>2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>
      <c r="A104" s="223"/>
      <c r="B104" s="224"/>
      <c r="C104" s="257" t="s">
        <v>149</v>
      </c>
      <c r="D104" s="226"/>
      <c r="E104" s="227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147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>
      <c r="A105" s="223"/>
      <c r="B105" s="224"/>
      <c r="C105" s="259" t="s">
        <v>237</v>
      </c>
      <c r="D105" s="228"/>
      <c r="E105" s="229">
        <v>9.75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147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>
      <c r="A106" s="239">
        <v>17</v>
      </c>
      <c r="B106" s="240" t="s">
        <v>238</v>
      </c>
      <c r="C106" s="256" t="s">
        <v>239</v>
      </c>
      <c r="D106" s="241" t="s">
        <v>156</v>
      </c>
      <c r="E106" s="242">
        <v>9.75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5">
        <f>ROUND(E106*J106,2)</f>
        <v>0</v>
      </c>
      <c r="L106" s="225">
        <v>21</v>
      </c>
      <c r="M106" s="225">
        <f>G106*(1+L106/100)</f>
        <v>0</v>
      </c>
      <c r="N106" s="225">
        <v>0</v>
      </c>
      <c r="O106" s="225">
        <f>ROUND(E106*N106,2)</f>
        <v>0</v>
      </c>
      <c r="P106" s="225">
        <v>0</v>
      </c>
      <c r="Q106" s="225">
        <f>ROUND(E106*P106,2)</f>
        <v>0</v>
      </c>
      <c r="R106" s="225"/>
      <c r="S106" s="225" t="s">
        <v>144</v>
      </c>
      <c r="T106" s="225" t="s">
        <v>144</v>
      </c>
      <c r="U106" s="225">
        <v>0.32</v>
      </c>
      <c r="V106" s="225">
        <f>ROUND(E106*U106,2)</f>
        <v>3.12</v>
      </c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145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>
      <c r="A107" s="223"/>
      <c r="B107" s="224"/>
      <c r="C107" s="260" t="s">
        <v>240</v>
      </c>
      <c r="D107" s="246"/>
      <c r="E107" s="246"/>
      <c r="F107" s="246"/>
      <c r="G107" s="246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168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>
      <c r="A108" s="223"/>
      <c r="B108" s="224"/>
      <c r="C108" s="257" t="s">
        <v>146</v>
      </c>
      <c r="D108" s="226"/>
      <c r="E108" s="227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147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>
      <c r="A109" s="223"/>
      <c r="B109" s="224"/>
      <c r="C109" s="258" t="s">
        <v>241</v>
      </c>
      <c r="D109" s="226"/>
      <c r="E109" s="227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147</v>
      </c>
      <c r="AH109" s="206">
        <v>2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>
      <c r="A110" s="223"/>
      <c r="B110" s="224"/>
      <c r="C110" s="257" t="s">
        <v>149</v>
      </c>
      <c r="D110" s="226"/>
      <c r="E110" s="227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147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>
      <c r="A111" s="223"/>
      <c r="B111" s="224"/>
      <c r="C111" s="259" t="s">
        <v>242</v>
      </c>
      <c r="D111" s="228"/>
      <c r="E111" s="229">
        <v>9.75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147</v>
      </c>
      <c r="AH111" s="206">
        <v>5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>
      <c r="A112" s="239">
        <v>18</v>
      </c>
      <c r="B112" s="240" t="s">
        <v>243</v>
      </c>
      <c r="C112" s="256" t="s">
        <v>244</v>
      </c>
      <c r="D112" s="241" t="s">
        <v>143</v>
      </c>
      <c r="E112" s="242">
        <v>6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5">
        <f>ROUND(E112*J112,2)</f>
        <v>0</v>
      </c>
      <c r="L112" s="225">
        <v>21</v>
      </c>
      <c r="M112" s="225">
        <f>G112*(1+L112/100)</f>
        <v>0</v>
      </c>
      <c r="N112" s="225">
        <v>1.6299999999999999E-3</v>
      </c>
      <c r="O112" s="225">
        <f>ROUND(E112*N112,2)</f>
        <v>0.01</v>
      </c>
      <c r="P112" s="225">
        <v>0</v>
      </c>
      <c r="Q112" s="225">
        <f>ROUND(E112*P112,2)</f>
        <v>0</v>
      </c>
      <c r="R112" s="225"/>
      <c r="S112" s="225" t="s">
        <v>144</v>
      </c>
      <c r="T112" s="225" t="s">
        <v>144</v>
      </c>
      <c r="U112" s="225">
        <v>0.4</v>
      </c>
      <c r="V112" s="225">
        <f>ROUND(E112*U112,2)</f>
        <v>2.4</v>
      </c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145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>
      <c r="A113" s="223"/>
      <c r="B113" s="224"/>
      <c r="C113" s="257" t="s">
        <v>146</v>
      </c>
      <c r="D113" s="226"/>
      <c r="E113" s="227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147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>
      <c r="A114" s="223"/>
      <c r="B114" s="224"/>
      <c r="C114" s="258" t="s">
        <v>245</v>
      </c>
      <c r="D114" s="226"/>
      <c r="E114" s="227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147</v>
      </c>
      <c r="AH114" s="206">
        <v>2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>
      <c r="A115" s="223"/>
      <c r="B115" s="224"/>
      <c r="C115" s="258" t="s">
        <v>246</v>
      </c>
      <c r="D115" s="226"/>
      <c r="E115" s="227">
        <v>3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147</v>
      </c>
      <c r="AH115" s="206">
        <v>2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>
      <c r="A116" s="223"/>
      <c r="B116" s="224"/>
      <c r="C116" s="257" t="s">
        <v>149</v>
      </c>
      <c r="D116" s="226"/>
      <c r="E116" s="227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147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>
      <c r="A117" s="223"/>
      <c r="B117" s="224"/>
      <c r="C117" s="259" t="s">
        <v>247</v>
      </c>
      <c r="D117" s="228"/>
      <c r="E117" s="229">
        <v>6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147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>
      <c r="A118" s="233" t="s">
        <v>139</v>
      </c>
      <c r="B118" s="234" t="s">
        <v>60</v>
      </c>
      <c r="C118" s="255" t="s">
        <v>61</v>
      </c>
      <c r="D118" s="235"/>
      <c r="E118" s="236"/>
      <c r="F118" s="237"/>
      <c r="G118" s="237">
        <f>SUMIF(AG119:AG235,"&lt;&gt;NOR",G119:G235)</f>
        <v>0</v>
      </c>
      <c r="H118" s="237"/>
      <c r="I118" s="237">
        <f>SUM(I119:I235)</f>
        <v>0</v>
      </c>
      <c r="J118" s="237"/>
      <c r="K118" s="238">
        <f>SUM(K119:K235)</f>
        <v>0</v>
      </c>
      <c r="L118" s="232"/>
      <c r="M118" s="232">
        <f>SUM(M119:M235)</f>
        <v>0</v>
      </c>
      <c r="N118" s="232"/>
      <c r="O118" s="232">
        <f>SUM(O119:O235)</f>
        <v>20.14</v>
      </c>
      <c r="P118" s="232"/>
      <c r="Q118" s="232">
        <f>SUM(Q119:Q235)</f>
        <v>0</v>
      </c>
      <c r="R118" s="232"/>
      <c r="S118" s="232"/>
      <c r="T118" s="232"/>
      <c r="U118" s="232"/>
      <c r="V118" s="232">
        <f>SUM(V119:V235)</f>
        <v>104.72</v>
      </c>
      <c r="W118" s="232"/>
      <c r="AG118" t="s">
        <v>140</v>
      </c>
    </row>
    <row r="119" spans="1:60" ht="22.5" outlineLevel="1">
      <c r="A119" s="239">
        <v>19</v>
      </c>
      <c r="B119" s="240" t="s">
        <v>248</v>
      </c>
      <c r="C119" s="256" t="s">
        <v>249</v>
      </c>
      <c r="D119" s="241" t="s">
        <v>156</v>
      </c>
      <c r="E119" s="242">
        <v>3.9375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5">
        <f>ROUND(E119*J119,2)</f>
        <v>0</v>
      </c>
      <c r="L119" s="225">
        <v>21</v>
      </c>
      <c r="M119" s="225">
        <f>G119*(1+L119/100)</f>
        <v>0</v>
      </c>
      <c r="N119" s="225">
        <v>0.89956999999999998</v>
      </c>
      <c r="O119" s="225">
        <f>ROUND(E119*N119,2)</f>
        <v>3.54</v>
      </c>
      <c r="P119" s="225">
        <v>0</v>
      </c>
      <c r="Q119" s="225">
        <f>ROUND(E119*P119,2)</f>
        <v>0</v>
      </c>
      <c r="R119" s="225"/>
      <c r="S119" s="225" t="s">
        <v>144</v>
      </c>
      <c r="T119" s="225" t="s">
        <v>144</v>
      </c>
      <c r="U119" s="225">
        <v>1.1359999999999999</v>
      </c>
      <c r="V119" s="225">
        <f>ROUND(E119*U119,2)</f>
        <v>4.47</v>
      </c>
      <c r="W119" s="22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145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>
      <c r="A120" s="223"/>
      <c r="B120" s="224"/>
      <c r="C120" s="257" t="s">
        <v>146</v>
      </c>
      <c r="D120" s="226"/>
      <c r="E120" s="227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147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ht="22.5" outlineLevel="1">
      <c r="A121" s="223"/>
      <c r="B121" s="224"/>
      <c r="C121" s="258" t="s">
        <v>250</v>
      </c>
      <c r="D121" s="226"/>
      <c r="E121" s="227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147</v>
      </c>
      <c r="AH121" s="206">
        <v>2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>
      <c r="A122" s="223"/>
      <c r="B122" s="224"/>
      <c r="C122" s="258" t="s">
        <v>251</v>
      </c>
      <c r="D122" s="226"/>
      <c r="E122" s="227">
        <v>5.25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147</v>
      </c>
      <c r="AH122" s="206">
        <v>2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>
      <c r="A123" s="223"/>
      <c r="B123" s="224"/>
      <c r="C123" s="257" t="s">
        <v>149</v>
      </c>
      <c r="D123" s="226"/>
      <c r="E123" s="227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147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>
      <c r="A124" s="223"/>
      <c r="B124" s="224"/>
      <c r="C124" s="259" t="s">
        <v>252</v>
      </c>
      <c r="D124" s="228"/>
      <c r="E124" s="229">
        <v>3.9375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147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>
      <c r="A125" s="239">
        <v>20</v>
      </c>
      <c r="B125" s="240" t="s">
        <v>253</v>
      </c>
      <c r="C125" s="256" t="s">
        <v>254</v>
      </c>
      <c r="D125" s="241" t="s">
        <v>178</v>
      </c>
      <c r="E125" s="242">
        <v>0.45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5">
        <f>ROUND(E125*J125,2)</f>
        <v>0</v>
      </c>
      <c r="L125" s="225">
        <v>21</v>
      </c>
      <c r="M125" s="225">
        <f>G125*(1+L125/100)</f>
        <v>0</v>
      </c>
      <c r="N125" s="225">
        <v>1.9535199999999999</v>
      </c>
      <c r="O125" s="225">
        <f>ROUND(E125*N125,2)</f>
        <v>0.88</v>
      </c>
      <c r="P125" s="225">
        <v>0</v>
      </c>
      <c r="Q125" s="225">
        <f>ROUND(E125*P125,2)</f>
        <v>0</v>
      </c>
      <c r="R125" s="225"/>
      <c r="S125" s="225" t="s">
        <v>144</v>
      </c>
      <c r="T125" s="225" t="s">
        <v>144</v>
      </c>
      <c r="U125" s="225">
        <v>3.69</v>
      </c>
      <c r="V125" s="225">
        <f>ROUND(E125*U125,2)</f>
        <v>1.66</v>
      </c>
      <c r="W125" s="22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145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>
      <c r="A126" s="223"/>
      <c r="B126" s="224"/>
      <c r="C126" s="260" t="s">
        <v>255</v>
      </c>
      <c r="D126" s="246"/>
      <c r="E126" s="246"/>
      <c r="F126" s="246"/>
      <c r="G126" s="246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168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>
      <c r="A127" s="223"/>
      <c r="B127" s="224"/>
      <c r="C127" s="257" t="s">
        <v>146</v>
      </c>
      <c r="D127" s="226"/>
      <c r="E127" s="227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147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>
      <c r="A128" s="223"/>
      <c r="B128" s="224"/>
      <c r="C128" s="258" t="s">
        <v>256</v>
      </c>
      <c r="D128" s="226"/>
      <c r="E128" s="227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147</v>
      </c>
      <c r="AH128" s="206">
        <v>2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>
      <c r="A129" s="223"/>
      <c r="B129" s="224"/>
      <c r="C129" s="258" t="s">
        <v>257</v>
      </c>
      <c r="D129" s="226"/>
      <c r="E129" s="227">
        <v>0.45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147</v>
      </c>
      <c r="AH129" s="206">
        <v>2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>
      <c r="A130" s="223"/>
      <c r="B130" s="224"/>
      <c r="C130" s="257" t="s">
        <v>149</v>
      </c>
      <c r="D130" s="226"/>
      <c r="E130" s="227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147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>
      <c r="A131" s="223"/>
      <c r="B131" s="224"/>
      <c r="C131" s="259" t="s">
        <v>258</v>
      </c>
      <c r="D131" s="228"/>
      <c r="E131" s="229">
        <v>0.45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147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>
      <c r="A132" s="239">
        <v>21</v>
      </c>
      <c r="B132" s="240" t="s">
        <v>259</v>
      </c>
      <c r="C132" s="256" t="s">
        <v>260</v>
      </c>
      <c r="D132" s="241" t="s">
        <v>166</v>
      </c>
      <c r="E132" s="242">
        <v>16.420000000000002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5">
        <f>ROUND(E132*J132,2)</f>
        <v>0</v>
      </c>
      <c r="L132" s="225">
        <v>21</v>
      </c>
      <c r="M132" s="225">
        <f>G132*(1+L132/100)</f>
        <v>0</v>
      </c>
      <c r="N132" s="225">
        <v>2.0500000000000002E-3</v>
      </c>
      <c r="O132" s="225">
        <f>ROUND(E132*N132,2)</f>
        <v>0.03</v>
      </c>
      <c r="P132" s="225">
        <v>0</v>
      </c>
      <c r="Q132" s="225">
        <f>ROUND(E132*P132,2)</f>
        <v>0</v>
      </c>
      <c r="R132" s="225"/>
      <c r="S132" s="225" t="s">
        <v>144</v>
      </c>
      <c r="T132" s="225" t="s">
        <v>144</v>
      </c>
      <c r="U132" s="225">
        <v>0.42599999999999999</v>
      </c>
      <c r="V132" s="225">
        <f>ROUND(E132*U132,2)</f>
        <v>6.99</v>
      </c>
      <c r="W132" s="225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145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>
      <c r="A133" s="223"/>
      <c r="B133" s="224"/>
      <c r="C133" s="260" t="s">
        <v>261</v>
      </c>
      <c r="D133" s="246"/>
      <c r="E133" s="246"/>
      <c r="F133" s="246"/>
      <c r="G133" s="246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168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>
      <c r="A134" s="223"/>
      <c r="B134" s="224"/>
      <c r="C134" s="257" t="s">
        <v>146</v>
      </c>
      <c r="D134" s="226"/>
      <c r="E134" s="227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147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>
      <c r="A135" s="223"/>
      <c r="B135" s="224"/>
      <c r="C135" s="258" t="s">
        <v>262</v>
      </c>
      <c r="D135" s="226"/>
      <c r="E135" s="227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147</v>
      </c>
      <c r="AH135" s="206">
        <v>2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>
      <c r="A136" s="223"/>
      <c r="B136" s="224"/>
      <c r="C136" s="258" t="s">
        <v>263</v>
      </c>
      <c r="D136" s="226"/>
      <c r="E136" s="227">
        <v>16.420000000000002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147</v>
      </c>
      <c r="AH136" s="206">
        <v>2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>
      <c r="A137" s="223"/>
      <c r="B137" s="224"/>
      <c r="C137" s="257" t="s">
        <v>149</v>
      </c>
      <c r="D137" s="226"/>
      <c r="E137" s="227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147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>
      <c r="A138" s="223"/>
      <c r="B138" s="224"/>
      <c r="C138" s="259" t="s">
        <v>264</v>
      </c>
      <c r="D138" s="228"/>
      <c r="E138" s="229">
        <v>16.420000000000002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147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>
      <c r="A139" s="239">
        <v>22</v>
      </c>
      <c r="B139" s="240" t="s">
        <v>265</v>
      </c>
      <c r="C139" s="256" t="s">
        <v>266</v>
      </c>
      <c r="D139" s="241" t="s">
        <v>166</v>
      </c>
      <c r="E139" s="242">
        <v>2.5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5">
        <f>ROUND(E139*J139,2)</f>
        <v>0</v>
      </c>
      <c r="L139" s="225">
        <v>21</v>
      </c>
      <c r="M139" s="225">
        <f>G139*(1+L139/100)</f>
        <v>0</v>
      </c>
      <c r="N139" s="225">
        <v>5.0000000000000001E-4</v>
      </c>
      <c r="O139" s="225">
        <f>ROUND(E139*N139,2)</f>
        <v>0</v>
      </c>
      <c r="P139" s="225">
        <v>0</v>
      </c>
      <c r="Q139" s="225">
        <f>ROUND(E139*P139,2)</f>
        <v>0</v>
      </c>
      <c r="R139" s="225"/>
      <c r="S139" s="225" t="s">
        <v>144</v>
      </c>
      <c r="T139" s="225" t="s">
        <v>144</v>
      </c>
      <c r="U139" s="225">
        <v>0.15</v>
      </c>
      <c r="V139" s="225">
        <f>ROUND(E139*U139,2)</f>
        <v>0.38</v>
      </c>
      <c r="W139" s="225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145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>
      <c r="A140" s="223"/>
      <c r="B140" s="224"/>
      <c r="C140" s="257" t="s">
        <v>146</v>
      </c>
      <c r="D140" s="226"/>
      <c r="E140" s="227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147</v>
      </c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>
      <c r="A141" s="223"/>
      <c r="B141" s="224"/>
      <c r="C141" s="258" t="s">
        <v>267</v>
      </c>
      <c r="D141" s="226"/>
      <c r="E141" s="227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147</v>
      </c>
      <c r="AH141" s="206">
        <v>2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>
      <c r="A142" s="223"/>
      <c r="B142" s="224"/>
      <c r="C142" s="258" t="s">
        <v>268</v>
      </c>
      <c r="D142" s="226"/>
      <c r="E142" s="227">
        <v>2.5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147</v>
      </c>
      <c r="AH142" s="206">
        <v>2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>
      <c r="A143" s="223"/>
      <c r="B143" s="224"/>
      <c r="C143" s="257" t="s">
        <v>149</v>
      </c>
      <c r="D143" s="226"/>
      <c r="E143" s="227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147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>
      <c r="A144" s="223"/>
      <c r="B144" s="224"/>
      <c r="C144" s="259" t="s">
        <v>269</v>
      </c>
      <c r="D144" s="228"/>
      <c r="E144" s="229">
        <v>2.5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147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>
      <c r="A145" s="239">
        <v>23</v>
      </c>
      <c r="B145" s="240" t="s">
        <v>270</v>
      </c>
      <c r="C145" s="256" t="s">
        <v>271</v>
      </c>
      <c r="D145" s="241" t="s">
        <v>143</v>
      </c>
      <c r="E145" s="242">
        <v>2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5">
        <f>ROUND(E145*J145,2)</f>
        <v>0</v>
      </c>
      <c r="L145" s="225">
        <v>21</v>
      </c>
      <c r="M145" s="225">
        <f>G145*(1+L145/100)</f>
        <v>0</v>
      </c>
      <c r="N145" s="225">
        <v>1.562E-2</v>
      </c>
      <c r="O145" s="225">
        <f>ROUND(E145*N145,2)</f>
        <v>0.03</v>
      </c>
      <c r="P145" s="225">
        <v>0</v>
      </c>
      <c r="Q145" s="225">
        <f>ROUND(E145*P145,2)</f>
        <v>0</v>
      </c>
      <c r="R145" s="225"/>
      <c r="S145" s="225" t="s">
        <v>144</v>
      </c>
      <c r="T145" s="225" t="s">
        <v>144</v>
      </c>
      <c r="U145" s="225">
        <v>0.50600000000000001</v>
      </c>
      <c r="V145" s="225">
        <f>ROUND(E145*U145,2)</f>
        <v>1.01</v>
      </c>
      <c r="W145" s="225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145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>
      <c r="A146" s="223"/>
      <c r="B146" s="224"/>
      <c r="C146" s="257" t="s">
        <v>146</v>
      </c>
      <c r="D146" s="226"/>
      <c r="E146" s="227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147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>
      <c r="A147" s="223"/>
      <c r="B147" s="224"/>
      <c r="C147" s="258" t="s">
        <v>272</v>
      </c>
      <c r="D147" s="226"/>
      <c r="E147" s="227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147</v>
      </c>
      <c r="AH147" s="206">
        <v>2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>
      <c r="A148" s="223"/>
      <c r="B148" s="224"/>
      <c r="C148" s="258" t="s">
        <v>273</v>
      </c>
      <c r="D148" s="226"/>
      <c r="E148" s="227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147</v>
      </c>
      <c r="AH148" s="206">
        <v>2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>
      <c r="A149" s="223"/>
      <c r="B149" s="224"/>
      <c r="C149" s="257" t="s">
        <v>149</v>
      </c>
      <c r="D149" s="226"/>
      <c r="E149" s="227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147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>
      <c r="A150" s="223"/>
      <c r="B150" s="224"/>
      <c r="C150" s="259" t="s">
        <v>274</v>
      </c>
      <c r="D150" s="228"/>
      <c r="E150" s="229">
        <v>2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 t="s">
        <v>147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>
      <c r="A151" s="239">
        <v>24</v>
      </c>
      <c r="B151" s="240" t="s">
        <v>275</v>
      </c>
      <c r="C151" s="256" t="s">
        <v>276</v>
      </c>
      <c r="D151" s="241" t="s">
        <v>143</v>
      </c>
      <c r="E151" s="242">
        <v>10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5">
        <f>ROUND(E151*J151,2)</f>
        <v>0</v>
      </c>
      <c r="L151" s="225">
        <v>21</v>
      </c>
      <c r="M151" s="225">
        <f>G151*(1+L151/100)</f>
        <v>0</v>
      </c>
      <c r="N151" s="225">
        <v>2.3800000000000002E-3</v>
      </c>
      <c r="O151" s="225">
        <f>ROUND(E151*N151,2)</f>
        <v>0.02</v>
      </c>
      <c r="P151" s="225">
        <v>0</v>
      </c>
      <c r="Q151" s="225">
        <f>ROUND(E151*P151,2)</f>
        <v>0</v>
      </c>
      <c r="R151" s="225"/>
      <c r="S151" s="225" t="s">
        <v>144</v>
      </c>
      <c r="T151" s="225" t="s">
        <v>144</v>
      </c>
      <c r="U151" s="225">
        <v>0.2525</v>
      </c>
      <c r="V151" s="225">
        <f>ROUND(E151*U151,2)</f>
        <v>2.5299999999999998</v>
      </c>
      <c r="W151" s="225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 t="s">
        <v>145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>
      <c r="A152" s="223"/>
      <c r="B152" s="224"/>
      <c r="C152" s="257" t="s">
        <v>146</v>
      </c>
      <c r="D152" s="226"/>
      <c r="E152" s="227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147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ht="22.5" outlineLevel="1">
      <c r="A153" s="223"/>
      <c r="B153" s="224"/>
      <c r="C153" s="258" t="s">
        <v>277</v>
      </c>
      <c r="D153" s="226"/>
      <c r="E153" s="227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147</v>
      </c>
      <c r="AH153" s="206">
        <v>2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>
      <c r="A154" s="223"/>
      <c r="B154" s="224"/>
      <c r="C154" s="258" t="s">
        <v>278</v>
      </c>
      <c r="D154" s="226"/>
      <c r="E154" s="227">
        <v>10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147</v>
      </c>
      <c r="AH154" s="206">
        <v>2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>
      <c r="A155" s="223"/>
      <c r="B155" s="224"/>
      <c r="C155" s="257" t="s">
        <v>149</v>
      </c>
      <c r="D155" s="226"/>
      <c r="E155" s="227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 t="s">
        <v>147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>
      <c r="A156" s="223"/>
      <c r="B156" s="224"/>
      <c r="C156" s="259" t="s">
        <v>279</v>
      </c>
      <c r="D156" s="228"/>
      <c r="E156" s="229">
        <v>10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147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ht="22.5" outlineLevel="1">
      <c r="A157" s="239">
        <v>25</v>
      </c>
      <c r="B157" s="240" t="s">
        <v>280</v>
      </c>
      <c r="C157" s="256" t="s">
        <v>281</v>
      </c>
      <c r="D157" s="241" t="s">
        <v>217</v>
      </c>
      <c r="E157" s="242">
        <v>0.10206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5">
        <f>ROUND(E157*J157,2)</f>
        <v>0</v>
      </c>
      <c r="L157" s="225">
        <v>21</v>
      </c>
      <c r="M157" s="225">
        <f>G157*(1+L157/100)</f>
        <v>0</v>
      </c>
      <c r="N157" s="225">
        <v>1.09954</v>
      </c>
      <c r="O157" s="225">
        <f>ROUND(E157*N157,2)</f>
        <v>0.11</v>
      </c>
      <c r="P157" s="225">
        <v>0</v>
      </c>
      <c r="Q157" s="225">
        <f>ROUND(E157*P157,2)</f>
        <v>0</v>
      </c>
      <c r="R157" s="225"/>
      <c r="S157" s="225" t="s">
        <v>144</v>
      </c>
      <c r="T157" s="225" t="s">
        <v>144</v>
      </c>
      <c r="U157" s="225">
        <v>18.175000000000001</v>
      </c>
      <c r="V157" s="225">
        <f>ROUND(E157*U157,2)</f>
        <v>1.85</v>
      </c>
      <c r="W157" s="225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 t="s">
        <v>145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>
      <c r="A158" s="223"/>
      <c r="B158" s="224"/>
      <c r="C158" s="257" t="s">
        <v>146</v>
      </c>
      <c r="D158" s="226"/>
      <c r="E158" s="227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 t="s">
        <v>147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ht="22.5" outlineLevel="1">
      <c r="A159" s="223"/>
      <c r="B159" s="224"/>
      <c r="C159" s="258" t="s">
        <v>282</v>
      </c>
      <c r="D159" s="226"/>
      <c r="E159" s="227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 t="s">
        <v>147</v>
      </c>
      <c r="AH159" s="206">
        <v>2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>
      <c r="A160" s="223"/>
      <c r="B160" s="224"/>
      <c r="C160" s="258" t="s">
        <v>283</v>
      </c>
      <c r="D160" s="226"/>
      <c r="E160" s="227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147</v>
      </c>
      <c r="AH160" s="206">
        <v>2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>
      <c r="A161" s="223"/>
      <c r="B161" s="224"/>
      <c r="C161" s="258" t="s">
        <v>284</v>
      </c>
      <c r="D161" s="226"/>
      <c r="E161" s="227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 t="s">
        <v>147</v>
      </c>
      <c r="AH161" s="206">
        <v>2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>
      <c r="A162" s="223"/>
      <c r="B162" s="224"/>
      <c r="C162" s="258" t="s">
        <v>285</v>
      </c>
      <c r="D162" s="226"/>
      <c r="E162" s="227">
        <v>0.10206</v>
      </c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 t="s">
        <v>147</v>
      </c>
      <c r="AH162" s="206">
        <v>2</v>
      </c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>
      <c r="A163" s="223"/>
      <c r="B163" s="224"/>
      <c r="C163" s="257" t="s">
        <v>149</v>
      </c>
      <c r="D163" s="226"/>
      <c r="E163" s="227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 t="s">
        <v>147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>
      <c r="A164" s="223"/>
      <c r="B164" s="224"/>
      <c r="C164" s="259" t="s">
        <v>286</v>
      </c>
      <c r="D164" s="228"/>
      <c r="E164" s="229">
        <v>0.10206</v>
      </c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 t="s">
        <v>147</v>
      </c>
      <c r="AH164" s="206">
        <v>0</v>
      </c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ht="22.5" outlineLevel="1">
      <c r="A165" s="239">
        <v>26</v>
      </c>
      <c r="B165" s="240" t="s">
        <v>287</v>
      </c>
      <c r="C165" s="256" t="s">
        <v>288</v>
      </c>
      <c r="D165" s="241" t="s">
        <v>217</v>
      </c>
      <c r="E165" s="242">
        <v>7.0199999999999999E-2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5">
        <f>ROUND(E165*J165,2)</f>
        <v>0</v>
      </c>
      <c r="L165" s="225">
        <v>21</v>
      </c>
      <c r="M165" s="225">
        <f>G165*(1+L165/100)</f>
        <v>0</v>
      </c>
      <c r="N165" s="225">
        <v>1.09954</v>
      </c>
      <c r="O165" s="225">
        <f>ROUND(E165*N165,2)</f>
        <v>0.08</v>
      </c>
      <c r="P165" s="225">
        <v>0</v>
      </c>
      <c r="Q165" s="225">
        <f>ROUND(E165*P165,2)</f>
        <v>0</v>
      </c>
      <c r="R165" s="225"/>
      <c r="S165" s="225" t="s">
        <v>144</v>
      </c>
      <c r="T165" s="225" t="s">
        <v>144</v>
      </c>
      <c r="U165" s="225">
        <v>18.175000000000001</v>
      </c>
      <c r="V165" s="225">
        <f>ROUND(E165*U165,2)</f>
        <v>1.28</v>
      </c>
      <c r="W165" s="225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 t="s">
        <v>145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>
      <c r="A166" s="223"/>
      <c r="B166" s="224"/>
      <c r="C166" s="257" t="s">
        <v>146</v>
      </c>
      <c r="D166" s="226"/>
      <c r="E166" s="227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 t="s">
        <v>147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>
      <c r="A167" s="223"/>
      <c r="B167" s="224"/>
      <c r="C167" s="258" t="s">
        <v>289</v>
      </c>
      <c r="D167" s="226"/>
      <c r="E167" s="227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 t="s">
        <v>147</v>
      </c>
      <c r="AH167" s="206">
        <v>2</v>
      </c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>
      <c r="A168" s="223"/>
      <c r="B168" s="224"/>
      <c r="C168" s="258" t="s">
        <v>290</v>
      </c>
      <c r="D168" s="226"/>
      <c r="E168" s="227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 t="s">
        <v>147</v>
      </c>
      <c r="AH168" s="206">
        <v>2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>
      <c r="A169" s="223"/>
      <c r="B169" s="224"/>
      <c r="C169" s="258" t="s">
        <v>291</v>
      </c>
      <c r="D169" s="226"/>
      <c r="E169" s="227">
        <v>7.0199999999999999E-2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 t="s">
        <v>147</v>
      </c>
      <c r="AH169" s="206">
        <v>2</v>
      </c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>
      <c r="A170" s="223"/>
      <c r="B170" s="224"/>
      <c r="C170" s="257" t="s">
        <v>149</v>
      </c>
      <c r="D170" s="226"/>
      <c r="E170" s="227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 t="s">
        <v>147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>
      <c r="A171" s="223"/>
      <c r="B171" s="224"/>
      <c r="C171" s="259" t="s">
        <v>292</v>
      </c>
      <c r="D171" s="228"/>
      <c r="E171" s="229">
        <v>7.0199999999999999E-2</v>
      </c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147</v>
      </c>
      <c r="AH171" s="206">
        <v>0</v>
      </c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ht="22.5" outlineLevel="1">
      <c r="A172" s="239">
        <v>27</v>
      </c>
      <c r="B172" s="240" t="s">
        <v>293</v>
      </c>
      <c r="C172" s="256" t="s">
        <v>294</v>
      </c>
      <c r="D172" s="241" t="s">
        <v>217</v>
      </c>
      <c r="E172" s="242">
        <v>0.20898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5">
        <f>ROUND(E172*J172,2)</f>
        <v>0</v>
      </c>
      <c r="L172" s="225">
        <v>21</v>
      </c>
      <c r="M172" s="225">
        <f>G172*(1+L172/100)</f>
        <v>0</v>
      </c>
      <c r="N172" s="225">
        <v>1.0970899999999999</v>
      </c>
      <c r="O172" s="225">
        <f>ROUND(E172*N172,2)</f>
        <v>0.23</v>
      </c>
      <c r="P172" s="225">
        <v>0</v>
      </c>
      <c r="Q172" s="225">
        <f>ROUND(E172*P172,2)</f>
        <v>0</v>
      </c>
      <c r="R172" s="225"/>
      <c r="S172" s="225" t="s">
        <v>144</v>
      </c>
      <c r="T172" s="225" t="s">
        <v>144</v>
      </c>
      <c r="U172" s="225">
        <v>16.582999999999998</v>
      </c>
      <c r="V172" s="225">
        <f>ROUND(E172*U172,2)</f>
        <v>3.47</v>
      </c>
      <c r="W172" s="225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 t="s">
        <v>145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>
      <c r="A173" s="223"/>
      <c r="B173" s="224"/>
      <c r="C173" s="257" t="s">
        <v>146</v>
      </c>
      <c r="D173" s="226"/>
      <c r="E173" s="227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 t="s">
        <v>147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>
      <c r="A174" s="223"/>
      <c r="B174" s="224"/>
      <c r="C174" s="258" t="s">
        <v>295</v>
      </c>
      <c r="D174" s="226"/>
      <c r="E174" s="227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147</v>
      </c>
      <c r="AH174" s="206">
        <v>2</v>
      </c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>
      <c r="A175" s="223"/>
      <c r="B175" s="224"/>
      <c r="C175" s="258" t="s">
        <v>296</v>
      </c>
      <c r="D175" s="226"/>
      <c r="E175" s="227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 t="s">
        <v>147</v>
      </c>
      <c r="AH175" s="206">
        <v>2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ht="22.5" outlineLevel="1">
      <c r="A176" s="223"/>
      <c r="B176" s="224"/>
      <c r="C176" s="258" t="s">
        <v>297</v>
      </c>
      <c r="D176" s="226"/>
      <c r="E176" s="227">
        <v>0.20898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 t="s">
        <v>147</v>
      </c>
      <c r="AH176" s="206">
        <v>2</v>
      </c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>
      <c r="A177" s="223"/>
      <c r="B177" s="224"/>
      <c r="C177" s="257" t="s">
        <v>149</v>
      </c>
      <c r="D177" s="226"/>
      <c r="E177" s="227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 t="s">
        <v>147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>
      <c r="A178" s="223"/>
      <c r="B178" s="224"/>
      <c r="C178" s="259" t="s">
        <v>298</v>
      </c>
      <c r="D178" s="228"/>
      <c r="E178" s="229">
        <v>0.20898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 t="s">
        <v>147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ht="22.5" outlineLevel="1">
      <c r="A179" s="239">
        <v>28</v>
      </c>
      <c r="B179" s="240" t="s">
        <v>299</v>
      </c>
      <c r="C179" s="256" t="s">
        <v>300</v>
      </c>
      <c r="D179" s="241" t="s">
        <v>156</v>
      </c>
      <c r="E179" s="242">
        <v>29.647500000000001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5">
        <f>ROUND(E179*J179,2)</f>
        <v>0</v>
      </c>
      <c r="L179" s="225">
        <v>21</v>
      </c>
      <c r="M179" s="225">
        <f>G179*(1+L179/100)</f>
        <v>0</v>
      </c>
      <c r="N179" s="225">
        <v>5.0650000000000001E-2</v>
      </c>
      <c r="O179" s="225">
        <f>ROUND(E179*N179,2)</f>
        <v>1.5</v>
      </c>
      <c r="P179" s="225">
        <v>0</v>
      </c>
      <c r="Q179" s="225">
        <f>ROUND(E179*P179,2)</f>
        <v>0</v>
      </c>
      <c r="R179" s="225"/>
      <c r="S179" s="225" t="s">
        <v>144</v>
      </c>
      <c r="T179" s="225" t="s">
        <v>144</v>
      </c>
      <c r="U179" s="225">
        <v>1.2869999999999999</v>
      </c>
      <c r="V179" s="225">
        <f>ROUND(E179*U179,2)</f>
        <v>38.159999999999997</v>
      </c>
      <c r="W179" s="225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 t="s">
        <v>145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>
      <c r="A180" s="223"/>
      <c r="B180" s="224"/>
      <c r="C180" s="257" t="s">
        <v>146</v>
      </c>
      <c r="D180" s="226"/>
      <c r="E180" s="227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 t="s">
        <v>147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>
      <c r="A181" s="223"/>
      <c r="B181" s="224"/>
      <c r="C181" s="258" t="s">
        <v>301</v>
      </c>
      <c r="D181" s="226"/>
      <c r="E181" s="227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 t="s">
        <v>147</v>
      </c>
      <c r="AH181" s="206">
        <v>2</v>
      </c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ht="22.5" outlineLevel="1">
      <c r="A182" s="223"/>
      <c r="B182" s="224"/>
      <c r="C182" s="258" t="s">
        <v>302</v>
      </c>
      <c r="D182" s="226"/>
      <c r="E182" s="227">
        <v>8.15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 t="s">
        <v>147</v>
      </c>
      <c r="AH182" s="206">
        <v>2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>
      <c r="A183" s="223"/>
      <c r="B183" s="224"/>
      <c r="C183" s="258" t="s">
        <v>303</v>
      </c>
      <c r="D183" s="226"/>
      <c r="E183" s="227">
        <v>2</v>
      </c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 t="s">
        <v>147</v>
      </c>
      <c r="AH183" s="206">
        <v>2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>
      <c r="A184" s="223"/>
      <c r="B184" s="224"/>
      <c r="C184" s="258" t="s">
        <v>304</v>
      </c>
      <c r="D184" s="226"/>
      <c r="E184" s="227">
        <v>36.747500000000002</v>
      </c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 t="s">
        <v>147</v>
      </c>
      <c r="AH184" s="206">
        <v>2</v>
      </c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>
      <c r="A185" s="223"/>
      <c r="B185" s="224"/>
      <c r="C185" s="258" t="s">
        <v>305</v>
      </c>
      <c r="D185" s="226"/>
      <c r="E185" s="227">
        <v>-7.1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 t="s">
        <v>147</v>
      </c>
      <c r="AH185" s="206">
        <v>2</v>
      </c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>
      <c r="A186" s="223"/>
      <c r="B186" s="224"/>
      <c r="C186" s="257" t="s">
        <v>149</v>
      </c>
      <c r="D186" s="226"/>
      <c r="E186" s="227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147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>
      <c r="A187" s="223"/>
      <c r="B187" s="224"/>
      <c r="C187" s="259" t="s">
        <v>306</v>
      </c>
      <c r="D187" s="228"/>
      <c r="E187" s="229">
        <v>29.647500000000001</v>
      </c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 t="s">
        <v>147</v>
      </c>
      <c r="AH187" s="206">
        <v>0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>
      <c r="A188" s="239">
        <v>29</v>
      </c>
      <c r="B188" s="240" t="s">
        <v>307</v>
      </c>
      <c r="C188" s="256" t="s">
        <v>308</v>
      </c>
      <c r="D188" s="241" t="s">
        <v>156</v>
      </c>
      <c r="E188" s="242">
        <v>32.607500000000002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5">
        <f>ROUND(E188*J188,2)</f>
        <v>0</v>
      </c>
      <c r="L188" s="225">
        <v>21</v>
      </c>
      <c r="M188" s="225">
        <f>G188*(1+L188/100)</f>
        <v>0</v>
      </c>
      <c r="N188" s="225">
        <v>0.3412</v>
      </c>
      <c r="O188" s="225">
        <f>ROUND(E188*N188,2)</f>
        <v>11.13</v>
      </c>
      <c r="P188" s="225">
        <v>0</v>
      </c>
      <c r="Q188" s="225">
        <f>ROUND(E188*P188,2)</f>
        <v>0</v>
      </c>
      <c r="R188" s="225"/>
      <c r="S188" s="225" t="s">
        <v>309</v>
      </c>
      <c r="T188" s="225" t="s">
        <v>144</v>
      </c>
      <c r="U188" s="225">
        <v>1.0604</v>
      </c>
      <c r="V188" s="225">
        <f>ROUND(E188*U188,2)</f>
        <v>34.58</v>
      </c>
      <c r="W188" s="225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 t="s">
        <v>145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>
      <c r="A189" s="223"/>
      <c r="B189" s="224"/>
      <c r="C189" s="257" t="s">
        <v>146</v>
      </c>
      <c r="D189" s="226"/>
      <c r="E189" s="227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 t="s">
        <v>147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>
      <c r="A190" s="223"/>
      <c r="B190" s="224"/>
      <c r="C190" s="258" t="s">
        <v>310</v>
      </c>
      <c r="D190" s="226"/>
      <c r="E190" s="227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 t="s">
        <v>147</v>
      </c>
      <c r="AH190" s="206">
        <v>2</v>
      </c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>
      <c r="A191" s="223"/>
      <c r="B191" s="224"/>
      <c r="C191" s="258" t="s">
        <v>311</v>
      </c>
      <c r="D191" s="226"/>
      <c r="E191" s="227">
        <v>21.85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147</v>
      </c>
      <c r="AH191" s="206">
        <v>2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>
      <c r="A192" s="223"/>
      <c r="B192" s="224"/>
      <c r="C192" s="258" t="s">
        <v>312</v>
      </c>
      <c r="D192" s="226"/>
      <c r="E192" s="227">
        <v>19.162500000000001</v>
      </c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 t="s">
        <v>147</v>
      </c>
      <c r="AH192" s="206">
        <v>2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>
      <c r="A193" s="223"/>
      <c r="B193" s="224"/>
      <c r="C193" s="261" t="s">
        <v>230</v>
      </c>
      <c r="D193" s="230"/>
      <c r="E193" s="231">
        <v>41.012500000000003</v>
      </c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147</v>
      </c>
      <c r="AH193" s="206">
        <v>3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>
      <c r="A194" s="223"/>
      <c r="B194" s="224"/>
      <c r="C194" s="258" t="s">
        <v>313</v>
      </c>
      <c r="D194" s="226"/>
      <c r="E194" s="227">
        <v>-3.18</v>
      </c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 t="s">
        <v>147</v>
      </c>
      <c r="AH194" s="206">
        <v>2</v>
      </c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>
      <c r="A195" s="223"/>
      <c r="B195" s="224"/>
      <c r="C195" s="258" t="s">
        <v>314</v>
      </c>
      <c r="D195" s="226"/>
      <c r="E195" s="227">
        <v>-0.625</v>
      </c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 t="s">
        <v>147</v>
      </c>
      <c r="AH195" s="206">
        <v>2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ht="22.5" outlineLevel="1">
      <c r="A196" s="223"/>
      <c r="B196" s="224"/>
      <c r="C196" s="258" t="s">
        <v>315</v>
      </c>
      <c r="D196" s="226"/>
      <c r="E196" s="227">
        <v>-4.5999999999999996</v>
      </c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 t="s">
        <v>147</v>
      </c>
      <c r="AH196" s="206">
        <v>2</v>
      </c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>
      <c r="A197" s="223"/>
      <c r="B197" s="224"/>
      <c r="C197" s="257" t="s">
        <v>149</v>
      </c>
      <c r="D197" s="226"/>
      <c r="E197" s="227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 t="s">
        <v>147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>
      <c r="A198" s="223"/>
      <c r="B198" s="224"/>
      <c r="C198" s="259" t="s">
        <v>316</v>
      </c>
      <c r="D198" s="228"/>
      <c r="E198" s="229">
        <v>32.607500000000002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 t="s">
        <v>147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ht="22.5" outlineLevel="1">
      <c r="A199" s="239">
        <v>30</v>
      </c>
      <c r="B199" s="240" t="s">
        <v>317</v>
      </c>
      <c r="C199" s="256" t="s">
        <v>318</v>
      </c>
      <c r="D199" s="241" t="s">
        <v>156</v>
      </c>
      <c r="E199" s="242">
        <v>7.6</v>
      </c>
      <c r="F199" s="243"/>
      <c r="G199" s="244">
        <f>ROUND(E199*F199,2)</f>
        <v>0</v>
      </c>
      <c r="H199" s="243"/>
      <c r="I199" s="244">
        <f>ROUND(E199*H199,2)</f>
        <v>0</v>
      </c>
      <c r="J199" s="243"/>
      <c r="K199" s="245">
        <f>ROUND(E199*J199,2)</f>
        <v>0</v>
      </c>
      <c r="L199" s="225">
        <v>21</v>
      </c>
      <c r="M199" s="225">
        <f>G199*(1+L199/100)</f>
        <v>0</v>
      </c>
      <c r="N199" s="225">
        <v>0.26335999999999998</v>
      </c>
      <c r="O199" s="225">
        <f>ROUND(E199*N199,2)</f>
        <v>2</v>
      </c>
      <c r="P199" s="225">
        <v>0</v>
      </c>
      <c r="Q199" s="225">
        <f>ROUND(E199*P199,2)</f>
        <v>0</v>
      </c>
      <c r="R199" s="225"/>
      <c r="S199" s="225" t="s">
        <v>309</v>
      </c>
      <c r="T199" s="225" t="s">
        <v>206</v>
      </c>
      <c r="U199" s="225">
        <v>0.74</v>
      </c>
      <c r="V199" s="225">
        <f>ROUND(E199*U199,2)</f>
        <v>5.62</v>
      </c>
      <c r="W199" s="225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 t="s">
        <v>145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>
      <c r="A200" s="223"/>
      <c r="B200" s="224"/>
      <c r="C200" s="257" t="s">
        <v>146</v>
      </c>
      <c r="D200" s="226"/>
      <c r="E200" s="227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 t="s">
        <v>147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>
      <c r="A201" s="223"/>
      <c r="B201" s="224"/>
      <c r="C201" s="258" t="s">
        <v>319</v>
      </c>
      <c r="D201" s="226"/>
      <c r="E201" s="227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147</v>
      </c>
      <c r="AH201" s="206">
        <v>2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>
      <c r="A202" s="223"/>
      <c r="B202" s="224"/>
      <c r="C202" s="258" t="s">
        <v>320</v>
      </c>
      <c r="D202" s="226"/>
      <c r="E202" s="227">
        <v>3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 t="s">
        <v>147</v>
      </c>
      <c r="AH202" s="206">
        <v>2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>
      <c r="A203" s="223"/>
      <c r="B203" s="224"/>
      <c r="C203" s="258" t="s">
        <v>321</v>
      </c>
      <c r="D203" s="226"/>
      <c r="E203" s="227">
        <v>4.5999999999999996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 t="s">
        <v>147</v>
      </c>
      <c r="AH203" s="206">
        <v>2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>
      <c r="A204" s="223"/>
      <c r="B204" s="224"/>
      <c r="C204" s="257" t="s">
        <v>149</v>
      </c>
      <c r="D204" s="226"/>
      <c r="E204" s="227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 t="s">
        <v>147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>
      <c r="A205" s="223"/>
      <c r="B205" s="224"/>
      <c r="C205" s="259" t="s">
        <v>322</v>
      </c>
      <c r="D205" s="228"/>
      <c r="E205" s="229">
        <v>7.6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 t="s">
        <v>147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>
      <c r="A206" s="239">
        <v>31</v>
      </c>
      <c r="B206" s="240" t="s">
        <v>323</v>
      </c>
      <c r="C206" s="256" t="s">
        <v>324</v>
      </c>
      <c r="D206" s="241" t="s">
        <v>143</v>
      </c>
      <c r="E206" s="242">
        <v>10</v>
      </c>
      <c r="F206" s="243"/>
      <c r="G206" s="244">
        <f>ROUND(E206*F206,2)</f>
        <v>0</v>
      </c>
      <c r="H206" s="243"/>
      <c r="I206" s="244">
        <f>ROUND(E206*H206,2)</f>
        <v>0</v>
      </c>
      <c r="J206" s="243"/>
      <c r="K206" s="245">
        <f>ROUND(E206*J206,2)</f>
        <v>0</v>
      </c>
      <c r="L206" s="225">
        <v>21</v>
      </c>
      <c r="M206" s="225">
        <f>G206*(1+L206/100)</f>
        <v>0</v>
      </c>
      <c r="N206" s="225">
        <v>4.5289999999999997E-2</v>
      </c>
      <c r="O206" s="225">
        <f>ROUND(E206*N206,2)</f>
        <v>0.45</v>
      </c>
      <c r="P206" s="225">
        <v>0</v>
      </c>
      <c r="Q206" s="225">
        <f>ROUND(E206*P206,2)</f>
        <v>0</v>
      </c>
      <c r="R206" s="225"/>
      <c r="S206" s="225" t="s">
        <v>309</v>
      </c>
      <c r="T206" s="225" t="s">
        <v>206</v>
      </c>
      <c r="U206" s="225">
        <v>0.2525</v>
      </c>
      <c r="V206" s="225">
        <f>ROUND(E206*U206,2)</f>
        <v>2.5299999999999998</v>
      </c>
      <c r="W206" s="225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145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>
      <c r="A207" s="223"/>
      <c r="B207" s="224"/>
      <c r="C207" s="257" t="s">
        <v>146</v>
      </c>
      <c r="D207" s="226"/>
      <c r="E207" s="227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 t="s">
        <v>147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>
      <c r="A208" s="223"/>
      <c r="B208" s="224"/>
      <c r="C208" s="258" t="s">
        <v>325</v>
      </c>
      <c r="D208" s="226"/>
      <c r="E208" s="227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 t="s">
        <v>147</v>
      </c>
      <c r="AH208" s="206">
        <v>2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>
      <c r="A209" s="223"/>
      <c r="B209" s="224"/>
      <c r="C209" s="258" t="s">
        <v>326</v>
      </c>
      <c r="D209" s="226"/>
      <c r="E209" s="227">
        <v>10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147</v>
      </c>
      <c r="AH209" s="206">
        <v>2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>
      <c r="A210" s="223"/>
      <c r="B210" s="224"/>
      <c r="C210" s="257" t="s">
        <v>149</v>
      </c>
      <c r="D210" s="226"/>
      <c r="E210" s="227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147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>
      <c r="A211" s="223"/>
      <c r="B211" s="224"/>
      <c r="C211" s="259" t="s">
        <v>279</v>
      </c>
      <c r="D211" s="228"/>
      <c r="E211" s="229">
        <v>10</v>
      </c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 t="s">
        <v>147</v>
      </c>
      <c r="AH211" s="206">
        <v>0</v>
      </c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22.5" outlineLevel="1">
      <c r="A212" s="239">
        <v>32</v>
      </c>
      <c r="B212" s="240" t="s">
        <v>327</v>
      </c>
      <c r="C212" s="256" t="s">
        <v>328</v>
      </c>
      <c r="D212" s="241" t="s">
        <v>156</v>
      </c>
      <c r="E212" s="242">
        <v>0.37680000000000002</v>
      </c>
      <c r="F212" s="243"/>
      <c r="G212" s="244">
        <f>ROUND(E212*F212,2)</f>
        <v>0</v>
      </c>
      <c r="H212" s="243"/>
      <c r="I212" s="244">
        <f>ROUND(E212*H212,2)</f>
        <v>0</v>
      </c>
      <c r="J212" s="243"/>
      <c r="K212" s="245">
        <f>ROUND(E212*J212,2)</f>
        <v>0</v>
      </c>
      <c r="L212" s="225">
        <v>21</v>
      </c>
      <c r="M212" s="225">
        <f>G212*(1+L212/100)</f>
        <v>0</v>
      </c>
      <c r="N212" s="225">
        <v>9.2030000000000001E-2</v>
      </c>
      <c r="O212" s="225">
        <f>ROUND(E212*N212,2)</f>
        <v>0.03</v>
      </c>
      <c r="P212" s="225">
        <v>0</v>
      </c>
      <c r="Q212" s="225">
        <f>ROUND(E212*P212,2)</f>
        <v>0</v>
      </c>
      <c r="R212" s="225"/>
      <c r="S212" s="225" t="s">
        <v>309</v>
      </c>
      <c r="T212" s="225" t="s">
        <v>206</v>
      </c>
      <c r="U212" s="225">
        <v>0.495</v>
      </c>
      <c r="V212" s="225">
        <f>ROUND(E212*U212,2)</f>
        <v>0.19</v>
      </c>
      <c r="W212" s="225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145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>
      <c r="A213" s="223"/>
      <c r="B213" s="224"/>
      <c r="C213" s="257" t="s">
        <v>146</v>
      </c>
      <c r="D213" s="226"/>
      <c r="E213" s="227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147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>
      <c r="A214" s="223"/>
      <c r="B214" s="224"/>
      <c r="C214" s="258" t="s">
        <v>329</v>
      </c>
      <c r="D214" s="226"/>
      <c r="E214" s="227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147</v>
      </c>
      <c r="AH214" s="206">
        <v>2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ht="22.5" outlineLevel="1">
      <c r="A215" s="223"/>
      <c r="B215" s="224"/>
      <c r="C215" s="258" t="s">
        <v>330</v>
      </c>
      <c r="D215" s="226"/>
      <c r="E215" s="227">
        <v>0.37680000000000002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147</v>
      </c>
      <c r="AH215" s="206">
        <v>2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>
      <c r="A216" s="223"/>
      <c r="B216" s="224"/>
      <c r="C216" s="257" t="s">
        <v>149</v>
      </c>
      <c r="D216" s="226"/>
      <c r="E216" s="227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147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>
      <c r="A217" s="223"/>
      <c r="B217" s="224"/>
      <c r="C217" s="259" t="s">
        <v>331</v>
      </c>
      <c r="D217" s="228"/>
      <c r="E217" s="229">
        <v>0.37680000000000002</v>
      </c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147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>
      <c r="A218" s="239">
        <v>33</v>
      </c>
      <c r="B218" s="240" t="s">
        <v>332</v>
      </c>
      <c r="C218" s="256" t="s">
        <v>333</v>
      </c>
      <c r="D218" s="241" t="s">
        <v>166</v>
      </c>
      <c r="E218" s="242">
        <v>10.615500000000001</v>
      </c>
      <c r="F218" s="243"/>
      <c r="G218" s="244">
        <f>ROUND(E218*F218,2)</f>
        <v>0</v>
      </c>
      <c r="H218" s="243"/>
      <c r="I218" s="244">
        <f>ROUND(E218*H218,2)</f>
        <v>0</v>
      </c>
      <c r="J218" s="243"/>
      <c r="K218" s="245">
        <f>ROUND(E218*J218,2)</f>
        <v>0</v>
      </c>
      <c r="L218" s="225">
        <v>21</v>
      </c>
      <c r="M218" s="225">
        <f>G218*(1+L218/100)</f>
        <v>0</v>
      </c>
      <c r="N218" s="225">
        <v>0</v>
      </c>
      <c r="O218" s="225">
        <f>ROUND(E218*N218,2)</f>
        <v>0</v>
      </c>
      <c r="P218" s="225">
        <v>0</v>
      </c>
      <c r="Q218" s="225">
        <f>ROUND(E218*P218,2)</f>
        <v>0</v>
      </c>
      <c r="R218" s="225" t="s">
        <v>334</v>
      </c>
      <c r="S218" s="225" t="s">
        <v>144</v>
      </c>
      <c r="T218" s="225" t="s">
        <v>144</v>
      </c>
      <c r="U218" s="225">
        <v>0</v>
      </c>
      <c r="V218" s="225">
        <f>ROUND(E218*U218,2)</f>
        <v>0</v>
      </c>
      <c r="W218" s="225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 t="s">
        <v>335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>
      <c r="A219" s="223"/>
      <c r="B219" s="224"/>
      <c r="C219" s="257" t="s">
        <v>146</v>
      </c>
      <c r="D219" s="226"/>
      <c r="E219" s="227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147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>
      <c r="A220" s="223"/>
      <c r="B220" s="224"/>
      <c r="C220" s="258" t="s">
        <v>336</v>
      </c>
      <c r="D220" s="226"/>
      <c r="E220" s="227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147</v>
      </c>
      <c r="AH220" s="206">
        <v>2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>
      <c r="A221" s="223"/>
      <c r="B221" s="224"/>
      <c r="C221" s="258" t="s">
        <v>337</v>
      </c>
      <c r="D221" s="226"/>
      <c r="E221" s="227">
        <v>10.11</v>
      </c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147</v>
      </c>
      <c r="AH221" s="206">
        <v>2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>
      <c r="A222" s="223"/>
      <c r="B222" s="224"/>
      <c r="C222" s="257" t="s">
        <v>149</v>
      </c>
      <c r="D222" s="226"/>
      <c r="E222" s="227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147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>
      <c r="A223" s="223"/>
      <c r="B223" s="224"/>
      <c r="C223" s="259" t="s">
        <v>338</v>
      </c>
      <c r="D223" s="228"/>
      <c r="E223" s="229">
        <v>10.615500000000001</v>
      </c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147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>
      <c r="A224" s="239">
        <v>34</v>
      </c>
      <c r="B224" s="240" t="s">
        <v>339</v>
      </c>
      <c r="C224" s="256" t="s">
        <v>340</v>
      </c>
      <c r="D224" s="241" t="s">
        <v>143</v>
      </c>
      <c r="E224" s="242">
        <v>2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5">
        <f>ROUND(E224*J224,2)</f>
        <v>0</v>
      </c>
      <c r="L224" s="225">
        <v>21</v>
      </c>
      <c r="M224" s="225">
        <f>G224*(1+L224/100)</f>
        <v>0</v>
      </c>
      <c r="N224" s="225">
        <v>4.4999999999999998E-2</v>
      </c>
      <c r="O224" s="225">
        <f>ROUND(E224*N224,2)</f>
        <v>0.09</v>
      </c>
      <c r="P224" s="225">
        <v>0</v>
      </c>
      <c r="Q224" s="225">
        <f>ROUND(E224*P224,2)</f>
        <v>0</v>
      </c>
      <c r="R224" s="225" t="s">
        <v>334</v>
      </c>
      <c r="S224" s="225" t="s">
        <v>144</v>
      </c>
      <c r="T224" s="225" t="s">
        <v>206</v>
      </c>
      <c r="U224" s="225">
        <v>0</v>
      </c>
      <c r="V224" s="225">
        <f>ROUND(E224*U224,2)</f>
        <v>0</v>
      </c>
      <c r="W224" s="225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 t="s">
        <v>335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>
      <c r="A225" s="223"/>
      <c r="B225" s="224"/>
      <c r="C225" s="257" t="s">
        <v>146</v>
      </c>
      <c r="D225" s="226"/>
      <c r="E225" s="227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147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>
      <c r="A226" s="223"/>
      <c r="B226" s="224"/>
      <c r="C226" s="258" t="s">
        <v>341</v>
      </c>
      <c r="D226" s="226"/>
      <c r="E226" s="227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147</v>
      </c>
      <c r="AH226" s="206">
        <v>2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>
      <c r="A227" s="223"/>
      <c r="B227" s="224"/>
      <c r="C227" s="258" t="s">
        <v>342</v>
      </c>
      <c r="D227" s="226"/>
      <c r="E227" s="227">
        <v>2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147</v>
      </c>
      <c r="AH227" s="206">
        <v>2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>
      <c r="A228" s="223"/>
      <c r="B228" s="224"/>
      <c r="C228" s="257" t="s">
        <v>149</v>
      </c>
      <c r="D228" s="226"/>
      <c r="E228" s="227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147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>
      <c r="A229" s="223"/>
      <c r="B229" s="224"/>
      <c r="C229" s="259" t="s">
        <v>274</v>
      </c>
      <c r="D229" s="228"/>
      <c r="E229" s="229">
        <v>2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147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>
      <c r="A230" s="239">
        <v>35</v>
      </c>
      <c r="B230" s="240" t="s">
        <v>343</v>
      </c>
      <c r="C230" s="256" t="s">
        <v>344</v>
      </c>
      <c r="D230" s="241" t="s">
        <v>156</v>
      </c>
      <c r="E230" s="242">
        <v>87.284999999999997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5">
        <f>ROUND(E230*J230,2)</f>
        <v>0</v>
      </c>
      <c r="L230" s="225">
        <v>21</v>
      </c>
      <c r="M230" s="225">
        <f>G230*(1+L230/100)</f>
        <v>0</v>
      </c>
      <c r="N230" s="225">
        <v>2.0000000000000001E-4</v>
      </c>
      <c r="O230" s="225">
        <f>ROUND(E230*N230,2)</f>
        <v>0.02</v>
      </c>
      <c r="P230" s="225">
        <v>0</v>
      </c>
      <c r="Q230" s="225">
        <f>ROUND(E230*P230,2)</f>
        <v>0</v>
      </c>
      <c r="R230" s="225" t="s">
        <v>334</v>
      </c>
      <c r="S230" s="225" t="s">
        <v>144</v>
      </c>
      <c r="T230" s="225" t="s">
        <v>144</v>
      </c>
      <c r="U230" s="225">
        <v>0</v>
      </c>
      <c r="V230" s="225">
        <f>ROUND(E230*U230,2)</f>
        <v>0</v>
      </c>
      <c r="W230" s="225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 t="s">
        <v>335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>
      <c r="A231" s="223"/>
      <c r="B231" s="224"/>
      <c r="C231" s="257" t="s">
        <v>146</v>
      </c>
      <c r="D231" s="226"/>
      <c r="E231" s="227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147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>
      <c r="A232" s="223"/>
      <c r="B232" s="224"/>
      <c r="C232" s="258" t="s">
        <v>345</v>
      </c>
      <c r="D232" s="226"/>
      <c r="E232" s="227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147</v>
      </c>
      <c r="AH232" s="206">
        <v>2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ht="22.5" outlineLevel="1">
      <c r="A233" s="223"/>
      <c r="B233" s="224"/>
      <c r="C233" s="258" t="s">
        <v>346</v>
      </c>
      <c r="D233" s="226"/>
      <c r="E233" s="227">
        <v>75.900000000000006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147</v>
      </c>
      <c r="AH233" s="206">
        <v>2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>
      <c r="A234" s="223"/>
      <c r="B234" s="224"/>
      <c r="C234" s="257" t="s">
        <v>149</v>
      </c>
      <c r="D234" s="226"/>
      <c r="E234" s="227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147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>
      <c r="A235" s="223"/>
      <c r="B235" s="224"/>
      <c r="C235" s="259" t="s">
        <v>347</v>
      </c>
      <c r="D235" s="228"/>
      <c r="E235" s="229">
        <v>87.284999999999997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147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>
      <c r="A236" s="233" t="s">
        <v>139</v>
      </c>
      <c r="B236" s="234" t="s">
        <v>62</v>
      </c>
      <c r="C236" s="255" t="s">
        <v>63</v>
      </c>
      <c r="D236" s="235"/>
      <c r="E236" s="236"/>
      <c r="F236" s="237"/>
      <c r="G236" s="237">
        <f>SUMIF(AG237:AG286,"&lt;&gt;NOR",G237:G286)</f>
        <v>0</v>
      </c>
      <c r="H236" s="237"/>
      <c r="I236" s="237">
        <f>SUM(I237:I286)</f>
        <v>0</v>
      </c>
      <c r="J236" s="237"/>
      <c r="K236" s="238">
        <f>SUM(K237:K286)</f>
        <v>0</v>
      </c>
      <c r="L236" s="232"/>
      <c r="M236" s="232">
        <f>SUM(M237:M286)</f>
        <v>0</v>
      </c>
      <c r="N236" s="232"/>
      <c r="O236" s="232">
        <f>SUM(O237:O286)</f>
        <v>4.5</v>
      </c>
      <c r="P236" s="232"/>
      <c r="Q236" s="232">
        <f>SUM(Q237:Q286)</f>
        <v>0</v>
      </c>
      <c r="R236" s="232"/>
      <c r="S236" s="232"/>
      <c r="T236" s="232"/>
      <c r="U236" s="232"/>
      <c r="V236" s="232">
        <f>SUM(V237:V286)</f>
        <v>49.64</v>
      </c>
      <c r="W236" s="232"/>
      <c r="AG236" t="s">
        <v>140</v>
      </c>
    </row>
    <row r="237" spans="1:60" outlineLevel="1">
      <c r="A237" s="239">
        <v>36</v>
      </c>
      <c r="B237" s="240" t="s">
        <v>348</v>
      </c>
      <c r="C237" s="256" t="s">
        <v>349</v>
      </c>
      <c r="D237" s="241" t="s">
        <v>178</v>
      </c>
      <c r="E237" s="242">
        <v>1.1220000000000001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5">
        <f>ROUND(E237*J237,2)</f>
        <v>0</v>
      </c>
      <c r="L237" s="225">
        <v>21</v>
      </c>
      <c r="M237" s="225">
        <f>G237*(1+L237/100)</f>
        <v>0</v>
      </c>
      <c r="N237" s="225">
        <v>2.5251399999999999</v>
      </c>
      <c r="O237" s="225">
        <f>ROUND(E237*N237,2)</f>
        <v>2.83</v>
      </c>
      <c r="P237" s="225">
        <v>0</v>
      </c>
      <c r="Q237" s="225">
        <f>ROUND(E237*P237,2)</f>
        <v>0</v>
      </c>
      <c r="R237" s="225"/>
      <c r="S237" s="225" t="s">
        <v>144</v>
      </c>
      <c r="T237" s="225" t="s">
        <v>144</v>
      </c>
      <c r="U237" s="225">
        <v>0.95499999999999996</v>
      </c>
      <c r="V237" s="225">
        <f>ROUND(E237*U237,2)</f>
        <v>1.07</v>
      </c>
      <c r="W237" s="225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145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>
      <c r="A238" s="223"/>
      <c r="B238" s="224"/>
      <c r="C238" s="257" t="s">
        <v>146</v>
      </c>
      <c r="D238" s="226"/>
      <c r="E238" s="227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147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>
      <c r="A239" s="223"/>
      <c r="B239" s="224"/>
      <c r="C239" s="258" t="s">
        <v>350</v>
      </c>
      <c r="D239" s="226"/>
      <c r="E239" s="227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147</v>
      </c>
      <c r="AH239" s="206">
        <v>2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>
      <c r="A240" s="223"/>
      <c r="B240" s="224"/>
      <c r="C240" s="258" t="s">
        <v>351</v>
      </c>
      <c r="D240" s="226"/>
      <c r="E240" s="227">
        <v>1.1220000000000001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147</v>
      </c>
      <c r="AH240" s="206">
        <v>2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>
      <c r="A241" s="223"/>
      <c r="B241" s="224"/>
      <c r="C241" s="257" t="s">
        <v>149</v>
      </c>
      <c r="D241" s="226"/>
      <c r="E241" s="227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147</v>
      </c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>
      <c r="A242" s="223"/>
      <c r="B242" s="224"/>
      <c r="C242" s="259" t="s">
        <v>352</v>
      </c>
      <c r="D242" s="228"/>
      <c r="E242" s="229">
        <v>1.1220000000000001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147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>
      <c r="A243" s="239">
        <v>37</v>
      </c>
      <c r="B243" s="240" t="s">
        <v>353</v>
      </c>
      <c r="C243" s="256" t="s">
        <v>354</v>
      </c>
      <c r="D243" s="241" t="s">
        <v>156</v>
      </c>
      <c r="E243" s="242">
        <v>11.22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5">
        <f>ROUND(E243*J243,2)</f>
        <v>0</v>
      </c>
      <c r="L243" s="225">
        <v>21</v>
      </c>
      <c r="M243" s="225">
        <f>G243*(1+L243/100)</f>
        <v>0</v>
      </c>
      <c r="N243" s="225">
        <v>3.8700000000000002E-3</v>
      </c>
      <c r="O243" s="225">
        <f>ROUND(E243*N243,2)</f>
        <v>0.04</v>
      </c>
      <c r="P243" s="225">
        <v>0</v>
      </c>
      <c r="Q243" s="225">
        <f>ROUND(E243*P243,2)</f>
        <v>0</v>
      </c>
      <c r="R243" s="225"/>
      <c r="S243" s="225" t="s">
        <v>144</v>
      </c>
      <c r="T243" s="225" t="s">
        <v>144</v>
      </c>
      <c r="U243" s="225">
        <v>0.47399999999999998</v>
      </c>
      <c r="V243" s="225">
        <f>ROUND(E243*U243,2)</f>
        <v>5.32</v>
      </c>
      <c r="W243" s="225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145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>
      <c r="A244" s="223"/>
      <c r="B244" s="224"/>
      <c r="C244" s="257" t="s">
        <v>146</v>
      </c>
      <c r="D244" s="226"/>
      <c r="E244" s="227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147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>
      <c r="A245" s="223"/>
      <c r="B245" s="224"/>
      <c r="C245" s="258" t="s">
        <v>355</v>
      </c>
      <c r="D245" s="226"/>
      <c r="E245" s="227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147</v>
      </c>
      <c r="AH245" s="206">
        <v>2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>
      <c r="A246" s="223"/>
      <c r="B246" s="224"/>
      <c r="C246" s="257" t="s">
        <v>149</v>
      </c>
      <c r="D246" s="226"/>
      <c r="E246" s="227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147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>
      <c r="A247" s="223"/>
      <c r="B247" s="224"/>
      <c r="C247" s="259" t="s">
        <v>356</v>
      </c>
      <c r="D247" s="228"/>
      <c r="E247" s="229">
        <v>11.22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147</v>
      </c>
      <c r="AH247" s="206">
        <v>5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>
      <c r="A248" s="223"/>
      <c r="B248" s="224"/>
      <c r="C248" s="259" t="s">
        <v>357</v>
      </c>
      <c r="D248" s="228"/>
      <c r="E248" s="229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147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>
      <c r="A249" s="239">
        <v>38</v>
      </c>
      <c r="B249" s="240" t="s">
        <v>358</v>
      </c>
      <c r="C249" s="256" t="s">
        <v>359</v>
      </c>
      <c r="D249" s="241" t="s">
        <v>156</v>
      </c>
      <c r="E249" s="242">
        <v>11.22</v>
      </c>
      <c r="F249" s="243"/>
      <c r="G249" s="244">
        <f>ROUND(E249*F249,2)</f>
        <v>0</v>
      </c>
      <c r="H249" s="243"/>
      <c r="I249" s="244">
        <f>ROUND(E249*H249,2)</f>
        <v>0</v>
      </c>
      <c r="J249" s="243"/>
      <c r="K249" s="245">
        <f>ROUND(E249*J249,2)</f>
        <v>0</v>
      </c>
      <c r="L249" s="225">
        <v>21</v>
      </c>
      <c r="M249" s="225">
        <f>G249*(1+L249/100)</f>
        <v>0</v>
      </c>
      <c r="N249" s="225">
        <v>0</v>
      </c>
      <c r="O249" s="225">
        <f>ROUND(E249*N249,2)</f>
        <v>0</v>
      </c>
      <c r="P249" s="225">
        <v>0</v>
      </c>
      <c r="Q249" s="225">
        <f>ROUND(E249*P249,2)</f>
        <v>0</v>
      </c>
      <c r="R249" s="225"/>
      <c r="S249" s="225" t="s">
        <v>144</v>
      </c>
      <c r="T249" s="225" t="s">
        <v>144</v>
      </c>
      <c r="U249" s="225">
        <v>0.16</v>
      </c>
      <c r="V249" s="225">
        <f>ROUND(E249*U249,2)</f>
        <v>1.8</v>
      </c>
      <c r="W249" s="225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145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>
      <c r="A250" s="223"/>
      <c r="B250" s="224"/>
      <c r="C250" s="257" t="s">
        <v>146</v>
      </c>
      <c r="D250" s="226"/>
      <c r="E250" s="227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147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>
      <c r="A251" s="223"/>
      <c r="B251" s="224"/>
      <c r="C251" s="258" t="s">
        <v>360</v>
      </c>
      <c r="D251" s="226"/>
      <c r="E251" s="227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147</v>
      </c>
      <c r="AH251" s="206">
        <v>2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>
      <c r="A252" s="223"/>
      <c r="B252" s="224"/>
      <c r="C252" s="257" t="s">
        <v>149</v>
      </c>
      <c r="D252" s="226"/>
      <c r="E252" s="227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147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>
      <c r="A253" s="223"/>
      <c r="B253" s="224"/>
      <c r="C253" s="259" t="s">
        <v>361</v>
      </c>
      <c r="D253" s="228"/>
      <c r="E253" s="229">
        <v>11.22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147</v>
      </c>
      <c r="AH253" s="206">
        <v>5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>
      <c r="A254" s="239">
        <v>39</v>
      </c>
      <c r="B254" s="240" t="s">
        <v>362</v>
      </c>
      <c r="C254" s="256" t="s">
        <v>363</v>
      </c>
      <c r="D254" s="241" t="s">
        <v>156</v>
      </c>
      <c r="E254" s="242">
        <v>11.22</v>
      </c>
      <c r="F254" s="243"/>
      <c r="G254" s="244">
        <f>ROUND(E254*F254,2)</f>
        <v>0</v>
      </c>
      <c r="H254" s="243"/>
      <c r="I254" s="244">
        <f>ROUND(E254*H254,2)</f>
        <v>0</v>
      </c>
      <c r="J254" s="243"/>
      <c r="K254" s="245">
        <f>ROUND(E254*J254,2)</f>
        <v>0</v>
      </c>
      <c r="L254" s="225">
        <v>21</v>
      </c>
      <c r="M254" s="225">
        <f>G254*(1+L254/100)</f>
        <v>0</v>
      </c>
      <c r="N254" s="225">
        <v>1.3169999999999999E-2</v>
      </c>
      <c r="O254" s="225">
        <f>ROUND(E254*N254,2)</f>
        <v>0.15</v>
      </c>
      <c r="P254" s="225">
        <v>0</v>
      </c>
      <c r="Q254" s="225">
        <f>ROUND(E254*P254,2)</f>
        <v>0</v>
      </c>
      <c r="R254" s="225"/>
      <c r="S254" s="225" t="s">
        <v>144</v>
      </c>
      <c r="T254" s="225" t="s">
        <v>144</v>
      </c>
      <c r="U254" s="225">
        <v>0.16300000000000001</v>
      </c>
      <c r="V254" s="225">
        <f>ROUND(E254*U254,2)</f>
        <v>1.83</v>
      </c>
      <c r="W254" s="225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145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>
      <c r="A255" s="223"/>
      <c r="B255" s="224"/>
      <c r="C255" s="257" t="s">
        <v>146</v>
      </c>
      <c r="D255" s="226"/>
      <c r="E255" s="227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147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>
      <c r="A256" s="223"/>
      <c r="B256" s="224"/>
      <c r="C256" s="258" t="s">
        <v>364</v>
      </c>
      <c r="D256" s="226"/>
      <c r="E256" s="227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147</v>
      </c>
      <c r="AH256" s="206">
        <v>2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>
      <c r="A257" s="223"/>
      <c r="B257" s="224"/>
      <c r="C257" s="258" t="s">
        <v>365</v>
      </c>
      <c r="D257" s="226"/>
      <c r="E257" s="227">
        <v>11.22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147</v>
      </c>
      <c r="AH257" s="206">
        <v>2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>
      <c r="A258" s="223"/>
      <c r="B258" s="224"/>
      <c r="C258" s="257" t="s">
        <v>149</v>
      </c>
      <c r="D258" s="226"/>
      <c r="E258" s="227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147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>
      <c r="A259" s="223"/>
      <c r="B259" s="224"/>
      <c r="C259" s="259" t="s">
        <v>366</v>
      </c>
      <c r="D259" s="228"/>
      <c r="E259" s="229">
        <v>11.22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147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>
      <c r="A260" s="239">
        <v>40</v>
      </c>
      <c r="B260" s="240" t="s">
        <v>367</v>
      </c>
      <c r="C260" s="256" t="s">
        <v>368</v>
      </c>
      <c r="D260" s="241" t="s">
        <v>217</v>
      </c>
      <c r="E260" s="242">
        <v>0.16800000000000001</v>
      </c>
      <c r="F260" s="243"/>
      <c r="G260" s="244">
        <f>ROUND(E260*F260,2)</f>
        <v>0</v>
      </c>
      <c r="H260" s="243"/>
      <c r="I260" s="244">
        <f>ROUND(E260*H260,2)</f>
        <v>0</v>
      </c>
      <c r="J260" s="243"/>
      <c r="K260" s="245">
        <f>ROUND(E260*J260,2)</f>
        <v>0</v>
      </c>
      <c r="L260" s="225">
        <v>21</v>
      </c>
      <c r="M260" s="225">
        <f>G260*(1+L260/100)</f>
        <v>0</v>
      </c>
      <c r="N260" s="225">
        <v>1.0554399999999999</v>
      </c>
      <c r="O260" s="225">
        <f>ROUND(E260*N260,2)</f>
        <v>0.18</v>
      </c>
      <c r="P260" s="225">
        <v>0</v>
      </c>
      <c r="Q260" s="225">
        <f>ROUND(E260*P260,2)</f>
        <v>0</v>
      </c>
      <c r="R260" s="225"/>
      <c r="S260" s="225" t="s">
        <v>144</v>
      </c>
      <c r="T260" s="225" t="s">
        <v>144</v>
      </c>
      <c r="U260" s="225">
        <v>15.211</v>
      </c>
      <c r="V260" s="225">
        <f>ROUND(E260*U260,2)</f>
        <v>2.56</v>
      </c>
      <c r="W260" s="225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145</v>
      </c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>
      <c r="A261" s="223"/>
      <c r="B261" s="224"/>
      <c r="C261" s="257" t="s">
        <v>146</v>
      </c>
      <c r="D261" s="226"/>
      <c r="E261" s="227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147</v>
      </c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>
      <c r="A262" s="223"/>
      <c r="B262" s="224"/>
      <c r="C262" s="258" t="s">
        <v>369</v>
      </c>
      <c r="D262" s="226"/>
      <c r="E262" s="227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147</v>
      </c>
      <c r="AH262" s="206">
        <v>2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>
      <c r="A263" s="223"/>
      <c r="B263" s="224"/>
      <c r="C263" s="258" t="s">
        <v>370</v>
      </c>
      <c r="D263" s="226"/>
      <c r="E263" s="227">
        <v>0.16800000000000001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147</v>
      </c>
      <c r="AH263" s="206">
        <v>2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>
      <c r="A264" s="223"/>
      <c r="B264" s="224"/>
      <c r="C264" s="257" t="s">
        <v>149</v>
      </c>
      <c r="D264" s="226"/>
      <c r="E264" s="227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147</v>
      </c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>
      <c r="A265" s="223"/>
      <c r="B265" s="224"/>
      <c r="C265" s="259" t="s">
        <v>371</v>
      </c>
      <c r="D265" s="228"/>
      <c r="E265" s="229">
        <v>0.16800000000000001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147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ht="22.5" outlineLevel="1">
      <c r="A266" s="239">
        <v>41</v>
      </c>
      <c r="B266" s="240" t="s">
        <v>372</v>
      </c>
      <c r="C266" s="256" t="s">
        <v>373</v>
      </c>
      <c r="D266" s="241" t="s">
        <v>156</v>
      </c>
      <c r="E266" s="242">
        <v>31.05</v>
      </c>
      <c r="F266" s="243"/>
      <c r="G266" s="244">
        <f>ROUND(E266*F266,2)</f>
        <v>0</v>
      </c>
      <c r="H266" s="243"/>
      <c r="I266" s="244">
        <f>ROUND(E266*H266,2)</f>
        <v>0</v>
      </c>
      <c r="J266" s="243"/>
      <c r="K266" s="245">
        <f>ROUND(E266*J266,2)</f>
        <v>0</v>
      </c>
      <c r="L266" s="225">
        <v>21</v>
      </c>
      <c r="M266" s="225">
        <f>G266*(1+L266/100)</f>
        <v>0</v>
      </c>
      <c r="N266" s="225">
        <v>2.409E-2</v>
      </c>
      <c r="O266" s="225">
        <f>ROUND(E266*N266,2)</f>
        <v>0.75</v>
      </c>
      <c r="P266" s="225">
        <v>0</v>
      </c>
      <c r="Q266" s="225">
        <f>ROUND(E266*P266,2)</f>
        <v>0</v>
      </c>
      <c r="R266" s="225"/>
      <c r="S266" s="225" t="s">
        <v>144</v>
      </c>
      <c r="T266" s="225" t="s">
        <v>144</v>
      </c>
      <c r="U266" s="225">
        <v>1.1299999999999999</v>
      </c>
      <c r="V266" s="225">
        <f>ROUND(E266*U266,2)</f>
        <v>35.090000000000003</v>
      </c>
      <c r="W266" s="225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145</v>
      </c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>
      <c r="A267" s="223"/>
      <c r="B267" s="224"/>
      <c r="C267" s="260" t="s">
        <v>374</v>
      </c>
      <c r="D267" s="246"/>
      <c r="E267" s="246"/>
      <c r="F267" s="246"/>
      <c r="G267" s="246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168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>
      <c r="A268" s="223"/>
      <c r="B268" s="224"/>
      <c r="C268" s="257" t="s">
        <v>146</v>
      </c>
      <c r="D268" s="226"/>
      <c r="E268" s="227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147</v>
      </c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>
      <c r="A269" s="223"/>
      <c r="B269" s="224"/>
      <c r="C269" s="258" t="s">
        <v>375</v>
      </c>
      <c r="D269" s="226"/>
      <c r="E269" s="227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147</v>
      </c>
      <c r="AH269" s="206">
        <v>2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ht="22.5" outlineLevel="1">
      <c r="A270" s="223"/>
      <c r="B270" s="224"/>
      <c r="C270" s="258" t="s">
        <v>376</v>
      </c>
      <c r="D270" s="226"/>
      <c r="E270" s="227">
        <v>15.73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147</v>
      </c>
      <c r="AH270" s="206">
        <v>2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ht="22.5" outlineLevel="1">
      <c r="A271" s="223"/>
      <c r="B271" s="224"/>
      <c r="C271" s="258" t="s">
        <v>377</v>
      </c>
      <c r="D271" s="226"/>
      <c r="E271" s="227">
        <v>15.32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147</v>
      </c>
      <c r="AH271" s="206">
        <v>2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>
      <c r="A272" s="223"/>
      <c r="B272" s="224"/>
      <c r="C272" s="261" t="s">
        <v>230</v>
      </c>
      <c r="D272" s="230"/>
      <c r="E272" s="231">
        <v>31.05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147</v>
      </c>
      <c r="AH272" s="206">
        <v>3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>
      <c r="A273" s="223"/>
      <c r="B273" s="224"/>
      <c r="C273" s="257" t="s">
        <v>149</v>
      </c>
      <c r="D273" s="226"/>
      <c r="E273" s="227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147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>
      <c r="A274" s="223"/>
      <c r="B274" s="224"/>
      <c r="C274" s="259" t="s">
        <v>378</v>
      </c>
      <c r="D274" s="228"/>
      <c r="E274" s="229">
        <v>31.05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147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>
      <c r="A275" s="239">
        <v>42</v>
      </c>
      <c r="B275" s="240" t="s">
        <v>379</v>
      </c>
      <c r="C275" s="256" t="s">
        <v>380</v>
      </c>
      <c r="D275" s="241" t="s">
        <v>217</v>
      </c>
      <c r="E275" s="242">
        <v>3.9629999999999999E-2</v>
      </c>
      <c r="F275" s="243"/>
      <c r="G275" s="244">
        <f>ROUND(E275*F275,2)</f>
        <v>0</v>
      </c>
      <c r="H275" s="243"/>
      <c r="I275" s="244">
        <f>ROUND(E275*H275,2)</f>
        <v>0</v>
      </c>
      <c r="J275" s="243"/>
      <c r="K275" s="245">
        <f>ROUND(E275*J275,2)</f>
        <v>0</v>
      </c>
      <c r="L275" s="225">
        <v>21</v>
      </c>
      <c r="M275" s="225">
        <f>G275*(1+L275/100)</f>
        <v>0</v>
      </c>
      <c r="N275" s="225">
        <v>1.0166500000000001</v>
      </c>
      <c r="O275" s="225">
        <f>ROUND(E275*N275,2)</f>
        <v>0.04</v>
      </c>
      <c r="P275" s="225">
        <v>0</v>
      </c>
      <c r="Q275" s="225">
        <f>ROUND(E275*P275,2)</f>
        <v>0</v>
      </c>
      <c r="R275" s="225"/>
      <c r="S275" s="225" t="s">
        <v>144</v>
      </c>
      <c r="T275" s="225" t="s">
        <v>144</v>
      </c>
      <c r="U275" s="225">
        <v>27.672999999999998</v>
      </c>
      <c r="V275" s="225">
        <f>ROUND(E275*U275,2)</f>
        <v>1.1000000000000001</v>
      </c>
      <c r="W275" s="225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145</v>
      </c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>
      <c r="A276" s="223"/>
      <c r="B276" s="224"/>
      <c r="C276" s="257" t="s">
        <v>146</v>
      </c>
      <c r="D276" s="226"/>
      <c r="E276" s="227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147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>
      <c r="A277" s="223"/>
      <c r="B277" s="224"/>
      <c r="C277" s="258" t="s">
        <v>381</v>
      </c>
      <c r="D277" s="226"/>
      <c r="E277" s="227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147</v>
      </c>
      <c r="AH277" s="206">
        <v>2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>
      <c r="A278" s="223"/>
      <c r="B278" s="224"/>
      <c r="C278" s="258" t="s">
        <v>382</v>
      </c>
      <c r="D278" s="226"/>
      <c r="E278" s="227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147</v>
      </c>
      <c r="AH278" s="206">
        <v>2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>
      <c r="A279" s="223"/>
      <c r="B279" s="224"/>
      <c r="C279" s="257" t="s">
        <v>149</v>
      </c>
      <c r="D279" s="226"/>
      <c r="E279" s="227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147</v>
      </c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>
      <c r="A280" s="223"/>
      <c r="B280" s="224"/>
      <c r="C280" s="259" t="s">
        <v>383</v>
      </c>
      <c r="D280" s="228"/>
      <c r="E280" s="229">
        <v>3.9629999999999999E-2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147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>
      <c r="A281" s="239">
        <v>43</v>
      </c>
      <c r="B281" s="240" t="s">
        <v>384</v>
      </c>
      <c r="C281" s="256" t="s">
        <v>385</v>
      </c>
      <c r="D281" s="241" t="s">
        <v>178</v>
      </c>
      <c r="E281" s="242">
        <v>0.19400000000000001</v>
      </c>
      <c r="F281" s="243"/>
      <c r="G281" s="244">
        <f>ROUND(E281*F281,2)</f>
        <v>0</v>
      </c>
      <c r="H281" s="243"/>
      <c r="I281" s="244">
        <f>ROUND(E281*H281,2)</f>
        <v>0</v>
      </c>
      <c r="J281" s="243"/>
      <c r="K281" s="245">
        <f>ROUND(E281*J281,2)</f>
        <v>0</v>
      </c>
      <c r="L281" s="225">
        <v>21</v>
      </c>
      <c r="M281" s="225">
        <f>G281*(1+L281/100)</f>
        <v>0</v>
      </c>
      <c r="N281" s="225">
        <v>2.6162299999999998</v>
      </c>
      <c r="O281" s="225">
        <f>ROUND(E281*N281,2)</f>
        <v>0.51</v>
      </c>
      <c r="P281" s="225">
        <v>0</v>
      </c>
      <c r="Q281" s="225">
        <f>ROUND(E281*P281,2)</f>
        <v>0</v>
      </c>
      <c r="R281" s="225"/>
      <c r="S281" s="225" t="s">
        <v>144</v>
      </c>
      <c r="T281" s="225" t="s">
        <v>144</v>
      </c>
      <c r="U281" s="225">
        <v>4.5060000000000002</v>
      </c>
      <c r="V281" s="225">
        <f>ROUND(E281*U281,2)</f>
        <v>0.87</v>
      </c>
      <c r="W281" s="225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145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>
      <c r="A282" s="223"/>
      <c r="B282" s="224"/>
      <c r="C282" s="257" t="s">
        <v>146</v>
      </c>
      <c r="D282" s="226"/>
      <c r="E282" s="227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147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>
      <c r="A283" s="223"/>
      <c r="B283" s="224"/>
      <c r="C283" s="258" t="s">
        <v>386</v>
      </c>
      <c r="D283" s="226"/>
      <c r="E283" s="227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147</v>
      </c>
      <c r="AH283" s="206">
        <v>2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ht="33.75" outlineLevel="1">
      <c r="A284" s="223"/>
      <c r="B284" s="224"/>
      <c r="C284" s="258" t="s">
        <v>387</v>
      </c>
      <c r="D284" s="226"/>
      <c r="E284" s="227">
        <v>0.19400000000000001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147</v>
      </c>
      <c r="AH284" s="206">
        <v>2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>
      <c r="A285" s="223"/>
      <c r="B285" s="224"/>
      <c r="C285" s="257" t="s">
        <v>149</v>
      </c>
      <c r="D285" s="226"/>
      <c r="E285" s="227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147</v>
      </c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>
      <c r="A286" s="223"/>
      <c r="B286" s="224"/>
      <c r="C286" s="259" t="s">
        <v>388</v>
      </c>
      <c r="D286" s="228"/>
      <c r="E286" s="229">
        <v>0.19400000000000001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147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>
      <c r="A287" s="233" t="s">
        <v>139</v>
      </c>
      <c r="B287" s="234" t="s">
        <v>64</v>
      </c>
      <c r="C287" s="255" t="s">
        <v>65</v>
      </c>
      <c r="D287" s="235"/>
      <c r="E287" s="236"/>
      <c r="F287" s="237"/>
      <c r="G287" s="237">
        <f>SUMIF(AG288:AG299,"&lt;&gt;NOR",G288:G299)</f>
        <v>0</v>
      </c>
      <c r="H287" s="237"/>
      <c r="I287" s="237">
        <f>SUM(I288:I299)</f>
        <v>0</v>
      </c>
      <c r="J287" s="237"/>
      <c r="K287" s="238">
        <f>SUM(K288:K299)</f>
        <v>0</v>
      </c>
      <c r="L287" s="232"/>
      <c r="M287" s="232">
        <f>SUM(M288:M299)</f>
        <v>0</v>
      </c>
      <c r="N287" s="232"/>
      <c r="O287" s="232">
        <f>SUM(O288:O299)</f>
        <v>2.02</v>
      </c>
      <c r="P287" s="232"/>
      <c r="Q287" s="232">
        <f>SUM(Q288:Q299)</f>
        <v>0</v>
      </c>
      <c r="R287" s="232"/>
      <c r="S287" s="232"/>
      <c r="T287" s="232"/>
      <c r="U287" s="232"/>
      <c r="V287" s="232">
        <f>SUM(V288:V299)</f>
        <v>1.32</v>
      </c>
      <c r="W287" s="232"/>
      <c r="AG287" t="s">
        <v>140</v>
      </c>
    </row>
    <row r="288" spans="1:60" outlineLevel="1">
      <c r="A288" s="239">
        <v>44</v>
      </c>
      <c r="B288" s="240" t="s">
        <v>389</v>
      </c>
      <c r="C288" s="256" t="s">
        <v>390</v>
      </c>
      <c r="D288" s="241" t="s">
        <v>156</v>
      </c>
      <c r="E288" s="242">
        <v>4.7</v>
      </c>
      <c r="F288" s="243"/>
      <c r="G288" s="244">
        <f>ROUND(E288*F288,2)</f>
        <v>0</v>
      </c>
      <c r="H288" s="243"/>
      <c r="I288" s="244">
        <f>ROUND(E288*H288,2)</f>
        <v>0</v>
      </c>
      <c r="J288" s="243"/>
      <c r="K288" s="245">
        <f>ROUND(E288*J288,2)</f>
        <v>0</v>
      </c>
      <c r="L288" s="225">
        <v>21</v>
      </c>
      <c r="M288" s="225">
        <f>G288*(1+L288/100)</f>
        <v>0</v>
      </c>
      <c r="N288" s="225">
        <v>0.30360999999999999</v>
      </c>
      <c r="O288" s="225">
        <f>ROUND(E288*N288,2)</f>
        <v>1.43</v>
      </c>
      <c r="P288" s="225">
        <v>0</v>
      </c>
      <c r="Q288" s="225">
        <f>ROUND(E288*P288,2)</f>
        <v>0</v>
      </c>
      <c r="R288" s="225"/>
      <c r="S288" s="225" t="s">
        <v>144</v>
      </c>
      <c r="T288" s="225" t="s">
        <v>144</v>
      </c>
      <c r="U288" s="225">
        <v>1.6E-2</v>
      </c>
      <c r="V288" s="225">
        <f>ROUND(E288*U288,2)</f>
        <v>0.08</v>
      </c>
      <c r="W288" s="225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145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>
      <c r="A289" s="223"/>
      <c r="B289" s="224"/>
      <c r="C289" s="257" t="s">
        <v>146</v>
      </c>
      <c r="D289" s="226"/>
      <c r="E289" s="227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147</v>
      </c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>
      <c r="A290" s="223"/>
      <c r="B290" s="224"/>
      <c r="C290" s="258" t="s">
        <v>391</v>
      </c>
      <c r="D290" s="226"/>
      <c r="E290" s="227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147</v>
      </c>
      <c r="AH290" s="206">
        <v>2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>
      <c r="A291" s="223"/>
      <c r="B291" s="224"/>
      <c r="C291" s="258" t="s">
        <v>392</v>
      </c>
      <c r="D291" s="226"/>
      <c r="E291" s="227">
        <v>4.7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147</v>
      </c>
      <c r="AH291" s="206">
        <v>2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>
      <c r="A292" s="223"/>
      <c r="B292" s="224"/>
      <c r="C292" s="257" t="s">
        <v>149</v>
      </c>
      <c r="D292" s="226"/>
      <c r="E292" s="227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147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>
      <c r="A293" s="223"/>
      <c r="B293" s="224"/>
      <c r="C293" s="259" t="s">
        <v>393</v>
      </c>
      <c r="D293" s="228"/>
      <c r="E293" s="229">
        <v>4.7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147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>
      <c r="A294" s="239">
        <v>45</v>
      </c>
      <c r="B294" s="240" t="s">
        <v>394</v>
      </c>
      <c r="C294" s="256" t="s">
        <v>395</v>
      </c>
      <c r="D294" s="241" t="s">
        <v>143</v>
      </c>
      <c r="E294" s="242">
        <v>5</v>
      </c>
      <c r="F294" s="243"/>
      <c r="G294" s="244">
        <f>ROUND(E294*F294,2)</f>
        <v>0</v>
      </c>
      <c r="H294" s="243"/>
      <c r="I294" s="244">
        <f>ROUND(E294*H294,2)</f>
        <v>0</v>
      </c>
      <c r="J294" s="243"/>
      <c r="K294" s="245">
        <f>ROUND(E294*J294,2)</f>
        <v>0</v>
      </c>
      <c r="L294" s="225">
        <v>21</v>
      </c>
      <c r="M294" s="225">
        <f>G294*(1+L294/100)</f>
        <v>0</v>
      </c>
      <c r="N294" s="225">
        <v>0.11813</v>
      </c>
      <c r="O294" s="225">
        <f>ROUND(E294*N294,2)</f>
        <v>0.59</v>
      </c>
      <c r="P294" s="225">
        <v>0</v>
      </c>
      <c r="Q294" s="225">
        <f>ROUND(E294*P294,2)</f>
        <v>0</v>
      </c>
      <c r="R294" s="225"/>
      <c r="S294" s="225" t="s">
        <v>144</v>
      </c>
      <c r="T294" s="225" t="s">
        <v>144</v>
      </c>
      <c r="U294" s="225">
        <v>0.24782000000000001</v>
      </c>
      <c r="V294" s="225">
        <f>ROUND(E294*U294,2)</f>
        <v>1.24</v>
      </c>
      <c r="W294" s="225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145</v>
      </c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>
      <c r="A295" s="223"/>
      <c r="B295" s="224"/>
      <c r="C295" s="260" t="s">
        <v>396</v>
      </c>
      <c r="D295" s="246"/>
      <c r="E295" s="246"/>
      <c r="F295" s="246"/>
      <c r="G295" s="246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168</v>
      </c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>
      <c r="A296" s="223"/>
      <c r="B296" s="224"/>
      <c r="C296" s="257" t="s">
        <v>146</v>
      </c>
      <c r="D296" s="226"/>
      <c r="E296" s="227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147</v>
      </c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ht="22.5" outlineLevel="1">
      <c r="A297" s="223"/>
      <c r="B297" s="224"/>
      <c r="C297" s="258" t="s">
        <v>397</v>
      </c>
      <c r="D297" s="226"/>
      <c r="E297" s="227">
        <v>5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147</v>
      </c>
      <c r="AH297" s="206">
        <v>2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>
      <c r="A298" s="223"/>
      <c r="B298" s="224"/>
      <c r="C298" s="257" t="s">
        <v>149</v>
      </c>
      <c r="D298" s="226"/>
      <c r="E298" s="227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147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>
      <c r="A299" s="223"/>
      <c r="B299" s="224"/>
      <c r="C299" s="259" t="s">
        <v>398</v>
      </c>
      <c r="D299" s="228"/>
      <c r="E299" s="229">
        <v>5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147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>
      <c r="A300" s="233" t="s">
        <v>139</v>
      </c>
      <c r="B300" s="234" t="s">
        <v>66</v>
      </c>
      <c r="C300" s="255" t="s">
        <v>67</v>
      </c>
      <c r="D300" s="235"/>
      <c r="E300" s="236"/>
      <c r="F300" s="237"/>
      <c r="G300" s="237">
        <f>SUMIF(AG301:AG310,"&lt;&gt;NOR",G301:G310)</f>
        <v>0</v>
      </c>
      <c r="H300" s="237"/>
      <c r="I300" s="237">
        <f>SUM(I301:I310)</f>
        <v>0</v>
      </c>
      <c r="J300" s="237"/>
      <c r="K300" s="238">
        <f>SUM(K301:K310)</f>
        <v>0</v>
      </c>
      <c r="L300" s="232"/>
      <c r="M300" s="232">
        <f>SUM(M301:M310)</f>
        <v>0</v>
      </c>
      <c r="N300" s="232"/>
      <c r="O300" s="232">
        <f>SUM(O301:O310)</f>
        <v>0.02</v>
      </c>
      <c r="P300" s="232"/>
      <c r="Q300" s="232">
        <f>SUM(Q301:Q310)</f>
        <v>0</v>
      </c>
      <c r="R300" s="232"/>
      <c r="S300" s="232"/>
      <c r="T300" s="232"/>
      <c r="U300" s="232"/>
      <c r="V300" s="232">
        <f>SUM(V301:V310)</f>
        <v>1.48</v>
      </c>
      <c r="W300" s="232"/>
      <c r="AG300" t="s">
        <v>140</v>
      </c>
    </row>
    <row r="301" spans="1:60" outlineLevel="1">
      <c r="A301" s="239">
        <v>46</v>
      </c>
      <c r="B301" s="240" t="s">
        <v>399</v>
      </c>
      <c r="C301" s="256" t="s">
        <v>400</v>
      </c>
      <c r="D301" s="241" t="s">
        <v>156</v>
      </c>
      <c r="E301" s="242">
        <v>3.45</v>
      </c>
      <c r="F301" s="243"/>
      <c r="G301" s="244">
        <f>ROUND(E301*F301,2)</f>
        <v>0</v>
      </c>
      <c r="H301" s="243"/>
      <c r="I301" s="244">
        <f>ROUND(E301*H301,2)</f>
        <v>0</v>
      </c>
      <c r="J301" s="243"/>
      <c r="K301" s="245">
        <f>ROUND(E301*J301,2)</f>
        <v>0</v>
      </c>
      <c r="L301" s="225">
        <v>21</v>
      </c>
      <c r="M301" s="225">
        <f>G301*(1+L301/100)</f>
        <v>0</v>
      </c>
      <c r="N301" s="225">
        <v>4.7299999999999998E-3</v>
      </c>
      <c r="O301" s="225">
        <f>ROUND(E301*N301,2)</f>
        <v>0.02</v>
      </c>
      <c r="P301" s="225">
        <v>0</v>
      </c>
      <c r="Q301" s="225">
        <f>ROUND(E301*P301,2)</f>
        <v>0</v>
      </c>
      <c r="R301" s="225"/>
      <c r="S301" s="225" t="s">
        <v>144</v>
      </c>
      <c r="T301" s="225" t="s">
        <v>144</v>
      </c>
      <c r="U301" s="225">
        <v>0.36</v>
      </c>
      <c r="V301" s="225">
        <f>ROUND(E301*U301,2)</f>
        <v>1.24</v>
      </c>
      <c r="W301" s="225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145</v>
      </c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>
      <c r="A302" s="223"/>
      <c r="B302" s="224"/>
      <c r="C302" s="257" t="s">
        <v>146</v>
      </c>
      <c r="D302" s="226"/>
      <c r="E302" s="227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147</v>
      </c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>
      <c r="A303" s="223"/>
      <c r="B303" s="224"/>
      <c r="C303" s="258" t="s">
        <v>401</v>
      </c>
      <c r="D303" s="226"/>
      <c r="E303" s="227"/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147</v>
      </c>
      <c r="AH303" s="206">
        <v>2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>
      <c r="A304" s="223"/>
      <c r="B304" s="224"/>
      <c r="C304" s="257" t="s">
        <v>149</v>
      </c>
      <c r="D304" s="226"/>
      <c r="E304" s="227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147</v>
      </c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>
      <c r="A305" s="223"/>
      <c r="B305" s="224"/>
      <c r="C305" s="259" t="s">
        <v>402</v>
      </c>
      <c r="D305" s="228"/>
      <c r="E305" s="229">
        <v>3.45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147</v>
      </c>
      <c r="AH305" s="206">
        <v>5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>
      <c r="A306" s="239">
        <v>47</v>
      </c>
      <c r="B306" s="240" t="s">
        <v>403</v>
      </c>
      <c r="C306" s="256" t="s">
        <v>404</v>
      </c>
      <c r="D306" s="241" t="s">
        <v>156</v>
      </c>
      <c r="E306" s="242">
        <v>3.45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5">
        <f>ROUND(E306*J306,2)</f>
        <v>0</v>
      </c>
      <c r="L306" s="225">
        <v>21</v>
      </c>
      <c r="M306" s="225">
        <f>G306*(1+L306/100)</f>
        <v>0</v>
      </c>
      <c r="N306" s="225">
        <v>4.2999999999999999E-4</v>
      </c>
      <c r="O306" s="225">
        <f>ROUND(E306*N306,2)</f>
        <v>0</v>
      </c>
      <c r="P306" s="225">
        <v>0</v>
      </c>
      <c r="Q306" s="225">
        <f>ROUND(E306*P306,2)</f>
        <v>0</v>
      </c>
      <c r="R306" s="225"/>
      <c r="S306" s="225" t="s">
        <v>144</v>
      </c>
      <c r="T306" s="225" t="s">
        <v>144</v>
      </c>
      <c r="U306" s="225">
        <v>7.0000000000000007E-2</v>
      </c>
      <c r="V306" s="225">
        <f>ROUND(E306*U306,2)</f>
        <v>0.24</v>
      </c>
      <c r="W306" s="225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145</v>
      </c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>
      <c r="A307" s="223"/>
      <c r="B307" s="224"/>
      <c r="C307" s="257" t="s">
        <v>146</v>
      </c>
      <c r="D307" s="226"/>
      <c r="E307" s="227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147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>
      <c r="A308" s="223"/>
      <c r="B308" s="224"/>
      <c r="C308" s="258" t="s">
        <v>405</v>
      </c>
      <c r="D308" s="226"/>
      <c r="E308" s="227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147</v>
      </c>
      <c r="AH308" s="206">
        <v>2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>
      <c r="A309" s="223"/>
      <c r="B309" s="224"/>
      <c r="C309" s="257" t="s">
        <v>149</v>
      </c>
      <c r="D309" s="226"/>
      <c r="E309" s="227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147</v>
      </c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>
      <c r="A310" s="223"/>
      <c r="B310" s="224"/>
      <c r="C310" s="259" t="s">
        <v>406</v>
      </c>
      <c r="D310" s="228"/>
      <c r="E310" s="229">
        <v>3.45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147</v>
      </c>
      <c r="AH310" s="206">
        <v>5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>
      <c r="A311" s="233" t="s">
        <v>139</v>
      </c>
      <c r="B311" s="234" t="s">
        <v>68</v>
      </c>
      <c r="C311" s="255" t="s">
        <v>69</v>
      </c>
      <c r="D311" s="235"/>
      <c r="E311" s="236"/>
      <c r="F311" s="237"/>
      <c r="G311" s="237">
        <f>SUMIF(AG312:AG316,"&lt;&gt;NOR",G312:G316)</f>
        <v>0</v>
      </c>
      <c r="H311" s="237"/>
      <c r="I311" s="237">
        <f>SUM(I312:I316)</f>
        <v>0</v>
      </c>
      <c r="J311" s="237"/>
      <c r="K311" s="238">
        <f>SUM(K312:K316)</f>
        <v>0</v>
      </c>
      <c r="L311" s="232"/>
      <c r="M311" s="232">
        <f>SUM(M312:M316)</f>
        <v>0</v>
      </c>
      <c r="N311" s="232"/>
      <c r="O311" s="232">
        <f>SUM(O312:O316)</f>
        <v>1.86</v>
      </c>
      <c r="P311" s="232"/>
      <c r="Q311" s="232">
        <f>SUM(Q312:Q316)</f>
        <v>0</v>
      </c>
      <c r="R311" s="232"/>
      <c r="S311" s="232"/>
      <c r="T311" s="232"/>
      <c r="U311" s="232"/>
      <c r="V311" s="232">
        <f>SUM(V312:V316)</f>
        <v>47.4</v>
      </c>
      <c r="W311" s="232"/>
      <c r="AG311" t="s">
        <v>140</v>
      </c>
    </row>
    <row r="312" spans="1:60" outlineLevel="1">
      <c r="A312" s="239">
        <v>48</v>
      </c>
      <c r="B312" s="240" t="s">
        <v>407</v>
      </c>
      <c r="C312" s="256" t="s">
        <v>408</v>
      </c>
      <c r="D312" s="241" t="s">
        <v>156</v>
      </c>
      <c r="E312" s="242">
        <v>58.085000000000001</v>
      </c>
      <c r="F312" s="243"/>
      <c r="G312" s="244">
        <f>ROUND(E312*F312,2)</f>
        <v>0</v>
      </c>
      <c r="H312" s="243"/>
      <c r="I312" s="244">
        <f>ROUND(E312*H312,2)</f>
        <v>0</v>
      </c>
      <c r="J312" s="243"/>
      <c r="K312" s="245">
        <f>ROUND(E312*J312,2)</f>
        <v>0</v>
      </c>
      <c r="L312" s="225">
        <v>21</v>
      </c>
      <c r="M312" s="225">
        <f>G312*(1+L312/100)</f>
        <v>0</v>
      </c>
      <c r="N312" s="225">
        <v>3.2030000000000003E-2</v>
      </c>
      <c r="O312" s="225">
        <f>ROUND(E312*N312,2)</f>
        <v>1.86</v>
      </c>
      <c r="P312" s="225">
        <v>0</v>
      </c>
      <c r="Q312" s="225">
        <f>ROUND(E312*P312,2)</f>
        <v>0</v>
      </c>
      <c r="R312" s="225"/>
      <c r="S312" s="225" t="s">
        <v>144</v>
      </c>
      <c r="T312" s="225" t="s">
        <v>144</v>
      </c>
      <c r="U312" s="225">
        <v>0.81599999999999995</v>
      </c>
      <c r="V312" s="225">
        <f>ROUND(E312*U312,2)</f>
        <v>47.4</v>
      </c>
      <c r="W312" s="225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145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>
      <c r="A313" s="223"/>
      <c r="B313" s="224"/>
      <c r="C313" s="257" t="s">
        <v>146</v>
      </c>
      <c r="D313" s="226"/>
      <c r="E313" s="227"/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147</v>
      </c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>
      <c r="A314" s="223"/>
      <c r="B314" s="224"/>
      <c r="C314" s="258" t="s">
        <v>409</v>
      </c>
      <c r="D314" s="226"/>
      <c r="E314" s="227"/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147</v>
      </c>
      <c r="AH314" s="206">
        <v>2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>
      <c r="A315" s="223"/>
      <c r="B315" s="224"/>
      <c r="C315" s="257" t="s">
        <v>149</v>
      </c>
      <c r="D315" s="226"/>
      <c r="E315" s="227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 t="s">
        <v>147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>
      <c r="A316" s="223"/>
      <c r="B316" s="224"/>
      <c r="C316" s="259" t="s">
        <v>410</v>
      </c>
      <c r="D316" s="228"/>
      <c r="E316" s="229">
        <v>58.085000000000001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147</v>
      </c>
      <c r="AH316" s="206">
        <v>5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>
      <c r="A317" s="233" t="s">
        <v>139</v>
      </c>
      <c r="B317" s="234" t="s">
        <v>70</v>
      </c>
      <c r="C317" s="255" t="s">
        <v>71</v>
      </c>
      <c r="D317" s="235"/>
      <c r="E317" s="236"/>
      <c r="F317" s="237"/>
      <c r="G317" s="237">
        <f>SUMIF(AG318:AG331,"&lt;&gt;NOR",G318:G331)</f>
        <v>0</v>
      </c>
      <c r="H317" s="237"/>
      <c r="I317" s="237">
        <f>SUM(I318:I331)</f>
        <v>0</v>
      </c>
      <c r="J317" s="237"/>
      <c r="K317" s="238">
        <f>SUM(K318:K331)</f>
        <v>0</v>
      </c>
      <c r="L317" s="232"/>
      <c r="M317" s="232">
        <f>SUM(M318:M331)</f>
        <v>0</v>
      </c>
      <c r="N317" s="232"/>
      <c r="O317" s="232">
        <f>SUM(O318:O331)</f>
        <v>1.34</v>
      </c>
      <c r="P317" s="232"/>
      <c r="Q317" s="232">
        <f>SUM(Q318:Q331)</f>
        <v>0</v>
      </c>
      <c r="R317" s="232"/>
      <c r="S317" s="232"/>
      <c r="T317" s="232"/>
      <c r="U317" s="232"/>
      <c r="V317" s="232">
        <f>SUM(V318:V331)</f>
        <v>58.46</v>
      </c>
      <c r="W317" s="232"/>
      <c r="AG317" t="s">
        <v>140</v>
      </c>
    </row>
    <row r="318" spans="1:60" ht="22.5" outlineLevel="1">
      <c r="A318" s="239">
        <v>49</v>
      </c>
      <c r="B318" s="240" t="s">
        <v>411</v>
      </c>
      <c r="C318" s="256" t="s">
        <v>412</v>
      </c>
      <c r="D318" s="241" t="s">
        <v>156</v>
      </c>
      <c r="E318" s="242">
        <v>38.017499999999998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5">
        <f>ROUND(E318*J318,2)</f>
        <v>0</v>
      </c>
      <c r="L318" s="225">
        <v>21</v>
      </c>
      <c r="M318" s="225">
        <f>G318*(1+L318/100)</f>
        <v>0</v>
      </c>
      <c r="N318" s="225">
        <v>2.9309999999999999E-2</v>
      </c>
      <c r="O318" s="225">
        <f>ROUND(E318*N318,2)</f>
        <v>1.1100000000000001</v>
      </c>
      <c r="P318" s="225">
        <v>0</v>
      </c>
      <c r="Q318" s="225">
        <f>ROUND(E318*P318,2)</f>
        <v>0</v>
      </c>
      <c r="R318" s="225"/>
      <c r="S318" s="225" t="s">
        <v>144</v>
      </c>
      <c r="T318" s="225" t="s">
        <v>144</v>
      </c>
      <c r="U318" s="225">
        <v>1.335</v>
      </c>
      <c r="V318" s="225">
        <f>ROUND(E318*U318,2)</f>
        <v>50.75</v>
      </c>
      <c r="W318" s="225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145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>
      <c r="A319" s="223"/>
      <c r="B319" s="224"/>
      <c r="C319" s="257" t="s">
        <v>146</v>
      </c>
      <c r="D319" s="226"/>
      <c r="E319" s="227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147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>
      <c r="A320" s="223"/>
      <c r="B320" s="224"/>
      <c r="C320" s="258" t="s">
        <v>413</v>
      </c>
      <c r="D320" s="226"/>
      <c r="E320" s="227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147</v>
      </c>
      <c r="AH320" s="206">
        <v>2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>
      <c r="A321" s="223"/>
      <c r="B321" s="224"/>
      <c r="C321" s="258" t="s">
        <v>414</v>
      </c>
      <c r="D321" s="226"/>
      <c r="E321" s="227">
        <v>42.577500000000001</v>
      </c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147</v>
      </c>
      <c r="AH321" s="206">
        <v>2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>
      <c r="A322" s="223"/>
      <c r="B322" s="224"/>
      <c r="C322" s="258" t="s">
        <v>415</v>
      </c>
      <c r="D322" s="226"/>
      <c r="E322" s="227">
        <v>-6.2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147</v>
      </c>
      <c r="AH322" s="206">
        <v>2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ht="22.5" outlineLevel="1">
      <c r="A323" s="223"/>
      <c r="B323" s="224"/>
      <c r="C323" s="258" t="s">
        <v>416</v>
      </c>
      <c r="D323" s="226"/>
      <c r="E323" s="227">
        <v>1.64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147</v>
      </c>
      <c r="AH323" s="206">
        <v>2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>
      <c r="A324" s="223"/>
      <c r="B324" s="224"/>
      <c r="C324" s="257" t="s">
        <v>149</v>
      </c>
      <c r="D324" s="226"/>
      <c r="E324" s="227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147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>
      <c r="A325" s="223"/>
      <c r="B325" s="224"/>
      <c r="C325" s="259" t="s">
        <v>417</v>
      </c>
      <c r="D325" s="228"/>
      <c r="E325" s="229">
        <v>38.017499999999998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147</v>
      </c>
      <c r="AH325" s="206">
        <v>0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>
      <c r="A326" s="239">
        <v>50</v>
      </c>
      <c r="B326" s="240" t="s">
        <v>418</v>
      </c>
      <c r="C326" s="256" t="s">
        <v>419</v>
      </c>
      <c r="D326" s="241" t="s">
        <v>156</v>
      </c>
      <c r="E326" s="242">
        <v>7.4</v>
      </c>
      <c r="F326" s="243"/>
      <c r="G326" s="244">
        <f>ROUND(E326*F326,2)</f>
        <v>0</v>
      </c>
      <c r="H326" s="243"/>
      <c r="I326" s="244">
        <f>ROUND(E326*H326,2)</f>
        <v>0</v>
      </c>
      <c r="J326" s="243"/>
      <c r="K326" s="245">
        <f>ROUND(E326*J326,2)</f>
        <v>0</v>
      </c>
      <c r="L326" s="225">
        <v>21</v>
      </c>
      <c r="M326" s="225">
        <f>G326*(1+L326/100)</f>
        <v>0</v>
      </c>
      <c r="N326" s="225">
        <v>3.1040000000000002E-2</v>
      </c>
      <c r="O326" s="225">
        <f>ROUND(E326*N326,2)</f>
        <v>0.23</v>
      </c>
      <c r="P326" s="225">
        <v>0</v>
      </c>
      <c r="Q326" s="225">
        <f>ROUND(E326*P326,2)</f>
        <v>0</v>
      </c>
      <c r="R326" s="225"/>
      <c r="S326" s="225" t="s">
        <v>144</v>
      </c>
      <c r="T326" s="225" t="s">
        <v>144</v>
      </c>
      <c r="U326" s="225">
        <v>1.0415300000000001</v>
      </c>
      <c r="V326" s="225">
        <f>ROUND(E326*U326,2)</f>
        <v>7.71</v>
      </c>
      <c r="W326" s="225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 t="s">
        <v>145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>
      <c r="A327" s="223"/>
      <c r="B327" s="224"/>
      <c r="C327" s="257" t="s">
        <v>146</v>
      </c>
      <c r="D327" s="226"/>
      <c r="E327" s="227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147</v>
      </c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>
      <c r="A328" s="223"/>
      <c r="B328" s="224"/>
      <c r="C328" s="258" t="s">
        <v>420</v>
      </c>
      <c r="D328" s="226"/>
      <c r="E328" s="227"/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147</v>
      </c>
      <c r="AH328" s="206">
        <v>2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>
      <c r="A329" s="223"/>
      <c r="B329" s="224"/>
      <c r="C329" s="258" t="s">
        <v>421</v>
      </c>
      <c r="D329" s="226"/>
      <c r="E329" s="227">
        <v>7.4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147</v>
      </c>
      <c r="AH329" s="206">
        <v>2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>
      <c r="A330" s="223"/>
      <c r="B330" s="224"/>
      <c r="C330" s="257" t="s">
        <v>149</v>
      </c>
      <c r="D330" s="226"/>
      <c r="E330" s="227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147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>
      <c r="A331" s="223"/>
      <c r="B331" s="224"/>
      <c r="C331" s="259" t="s">
        <v>422</v>
      </c>
      <c r="D331" s="228"/>
      <c r="E331" s="229">
        <v>7.4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147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>
      <c r="A332" s="233" t="s">
        <v>139</v>
      </c>
      <c r="B332" s="234" t="s">
        <v>72</v>
      </c>
      <c r="C332" s="255" t="s">
        <v>73</v>
      </c>
      <c r="D332" s="235"/>
      <c r="E332" s="236"/>
      <c r="F332" s="237"/>
      <c r="G332" s="237">
        <f>SUMIF(AG333:AG366,"&lt;&gt;NOR",G333:G366)</f>
        <v>0</v>
      </c>
      <c r="H332" s="237"/>
      <c r="I332" s="237">
        <f>SUM(I333:I366)</f>
        <v>0</v>
      </c>
      <c r="J332" s="237"/>
      <c r="K332" s="238">
        <f>SUM(K333:K366)</f>
        <v>0</v>
      </c>
      <c r="L332" s="232"/>
      <c r="M332" s="232">
        <f>SUM(M333:M366)</f>
        <v>0</v>
      </c>
      <c r="N332" s="232"/>
      <c r="O332" s="232">
        <f>SUM(O333:O366)</f>
        <v>44.04</v>
      </c>
      <c r="P332" s="232"/>
      <c r="Q332" s="232">
        <f>SUM(Q333:Q366)</f>
        <v>0</v>
      </c>
      <c r="R332" s="232"/>
      <c r="S332" s="232"/>
      <c r="T332" s="232"/>
      <c r="U332" s="232"/>
      <c r="V332" s="232">
        <f>SUM(V333:V366)</f>
        <v>56.26</v>
      </c>
      <c r="W332" s="232"/>
      <c r="AG332" t="s">
        <v>140</v>
      </c>
    </row>
    <row r="333" spans="1:60" outlineLevel="1">
      <c r="A333" s="239">
        <v>51</v>
      </c>
      <c r="B333" s="240" t="s">
        <v>423</v>
      </c>
      <c r="C333" s="256" t="s">
        <v>424</v>
      </c>
      <c r="D333" s="241" t="s">
        <v>178</v>
      </c>
      <c r="E333" s="242">
        <v>15.656499999999999</v>
      </c>
      <c r="F333" s="243"/>
      <c r="G333" s="244">
        <f>ROUND(E333*F333,2)</f>
        <v>0</v>
      </c>
      <c r="H333" s="243"/>
      <c r="I333" s="244">
        <f>ROUND(E333*H333,2)</f>
        <v>0</v>
      </c>
      <c r="J333" s="243"/>
      <c r="K333" s="245">
        <f>ROUND(E333*J333,2)</f>
        <v>0</v>
      </c>
      <c r="L333" s="225">
        <v>21</v>
      </c>
      <c r="M333" s="225">
        <f>G333*(1+L333/100)</f>
        <v>0</v>
      </c>
      <c r="N333" s="225">
        <v>2.5249999999999999</v>
      </c>
      <c r="O333" s="225">
        <f>ROUND(E333*N333,2)</f>
        <v>39.53</v>
      </c>
      <c r="P333" s="225">
        <v>0</v>
      </c>
      <c r="Q333" s="225">
        <f>ROUND(E333*P333,2)</f>
        <v>0</v>
      </c>
      <c r="R333" s="225"/>
      <c r="S333" s="225" t="s">
        <v>144</v>
      </c>
      <c r="T333" s="225" t="s">
        <v>144</v>
      </c>
      <c r="U333" s="225">
        <v>3.2130000000000001</v>
      </c>
      <c r="V333" s="225">
        <f>ROUND(E333*U333,2)</f>
        <v>50.3</v>
      </c>
      <c r="W333" s="225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145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>
      <c r="A334" s="223"/>
      <c r="B334" s="224"/>
      <c r="C334" s="260" t="s">
        <v>425</v>
      </c>
      <c r="D334" s="246"/>
      <c r="E334" s="246"/>
      <c r="F334" s="246"/>
      <c r="G334" s="246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 t="s">
        <v>168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>
      <c r="A335" s="223"/>
      <c r="B335" s="224"/>
      <c r="C335" s="257" t="s">
        <v>146</v>
      </c>
      <c r="D335" s="226"/>
      <c r="E335" s="227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147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>
      <c r="A336" s="223"/>
      <c r="B336" s="224"/>
      <c r="C336" s="258" t="s">
        <v>426</v>
      </c>
      <c r="D336" s="226"/>
      <c r="E336" s="227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147</v>
      </c>
      <c r="AH336" s="206">
        <v>2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>
      <c r="A337" s="223"/>
      <c r="B337" s="224"/>
      <c r="C337" s="258" t="s">
        <v>427</v>
      </c>
      <c r="D337" s="226"/>
      <c r="E337" s="227">
        <v>15.93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147</v>
      </c>
      <c r="AH337" s="206">
        <v>2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>
      <c r="A338" s="223"/>
      <c r="B338" s="224"/>
      <c r="C338" s="258" t="s">
        <v>428</v>
      </c>
      <c r="D338" s="226"/>
      <c r="E338" s="227">
        <v>13.79</v>
      </c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147</v>
      </c>
      <c r="AH338" s="206">
        <v>2</v>
      </c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>
      <c r="A339" s="223"/>
      <c r="B339" s="224"/>
      <c r="C339" s="257" t="s">
        <v>149</v>
      </c>
      <c r="D339" s="226"/>
      <c r="E339" s="227"/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147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>
      <c r="A340" s="223"/>
      <c r="B340" s="224"/>
      <c r="C340" s="259" t="s">
        <v>429</v>
      </c>
      <c r="D340" s="228"/>
      <c r="E340" s="229">
        <v>15.656499999999999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147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>
      <c r="A341" s="239">
        <v>52</v>
      </c>
      <c r="B341" s="240" t="s">
        <v>430</v>
      </c>
      <c r="C341" s="256" t="s">
        <v>431</v>
      </c>
      <c r="D341" s="241" t="s">
        <v>178</v>
      </c>
      <c r="E341" s="242">
        <v>1.573</v>
      </c>
      <c r="F341" s="243"/>
      <c r="G341" s="244">
        <f>ROUND(E341*F341,2)</f>
        <v>0</v>
      </c>
      <c r="H341" s="243"/>
      <c r="I341" s="244">
        <f>ROUND(E341*H341,2)</f>
        <v>0</v>
      </c>
      <c r="J341" s="243"/>
      <c r="K341" s="245">
        <f>ROUND(E341*J341,2)</f>
        <v>0</v>
      </c>
      <c r="L341" s="225">
        <v>21</v>
      </c>
      <c r="M341" s="225">
        <f>G341*(1+L341/100)</f>
        <v>0</v>
      </c>
      <c r="N341" s="225">
        <v>2.5249999999999999</v>
      </c>
      <c r="O341" s="225">
        <f>ROUND(E341*N341,2)</f>
        <v>3.97</v>
      </c>
      <c r="P341" s="225">
        <v>0</v>
      </c>
      <c r="Q341" s="225">
        <f>ROUND(E341*P341,2)</f>
        <v>0</v>
      </c>
      <c r="R341" s="225"/>
      <c r="S341" s="225" t="s">
        <v>144</v>
      </c>
      <c r="T341" s="225" t="s">
        <v>144</v>
      </c>
      <c r="U341" s="225">
        <v>2.58</v>
      </c>
      <c r="V341" s="225">
        <f>ROUND(E341*U341,2)</f>
        <v>4.0599999999999996</v>
      </c>
      <c r="W341" s="225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145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>
      <c r="A342" s="223"/>
      <c r="B342" s="224"/>
      <c r="C342" s="260" t="s">
        <v>425</v>
      </c>
      <c r="D342" s="246"/>
      <c r="E342" s="246"/>
      <c r="F342" s="246"/>
      <c r="G342" s="246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168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>
      <c r="A343" s="223"/>
      <c r="B343" s="224"/>
      <c r="C343" s="257" t="s">
        <v>146</v>
      </c>
      <c r="D343" s="226"/>
      <c r="E343" s="227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147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>
      <c r="A344" s="223"/>
      <c r="B344" s="224"/>
      <c r="C344" s="258" t="s">
        <v>432</v>
      </c>
      <c r="D344" s="226"/>
      <c r="E344" s="227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147</v>
      </c>
      <c r="AH344" s="206">
        <v>2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>
      <c r="A345" s="223"/>
      <c r="B345" s="224"/>
      <c r="C345" s="258" t="s">
        <v>433</v>
      </c>
      <c r="D345" s="226"/>
      <c r="E345" s="227">
        <v>1.573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147</v>
      </c>
      <c r="AH345" s="206">
        <v>2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>
      <c r="A346" s="223"/>
      <c r="B346" s="224"/>
      <c r="C346" s="257" t="s">
        <v>149</v>
      </c>
      <c r="D346" s="226"/>
      <c r="E346" s="227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147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>
      <c r="A347" s="223"/>
      <c r="B347" s="224"/>
      <c r="C347" s="259" t="s">
        <v>434</v>
      </c>
      <c r="D347" s="228"/>
      <c r="E347" s="229">
        <v>1.573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147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ht="22.5" outlineLevel="1">
      <c r="A348" s="239">
        <v>53</v>
      </c>
      <c r="B348" s="240" t="s">
        <v>435</v>
      </c>
      <c r="C348" s="256" t="s">
        <v>436</v>
      </c>
      <c r="D348" s="241" t="s">
        <v>217</v>
      </c>
      <c r="E348" s="242">
        <v>4.0120000000000003E-2</v>
      </c>
      <c r="F348" s="243"/>
      <c r="G348" s="244">
        <f>ROUND(E348*F348,2)</f>
        <v>0</v>
      </c>
      <c r="H348" s="243"/>
      <c r="I348" s="244">
        <f>ROUND(E348*H348,2)</f>
        <v>0</v>
      </c>
      <c r="J348" s="243"/>
      <c r="K348" s="245">
        <f>ROUND(E348*J348,2)</f>
        <v>0</v>
      </c>
      <c r="L348" s="225">
        <v>21</v>
      </c>
      <c r="M348" s="225">
        <f>G348*(1+L348/100)</f>
        <v>0</v>
      </c>
      <c r="N348" s="225">
        <v>1.06325</v>
      </c>
      <c r="O348" s="225">
        <f>ROUND(E348*N348,2)</f>
        <v>0.04</v>
      </c>
      <c r="P348" s="225">
        <v>0</v>
      </c>
      <c r="Q348" s="225">
        <f>ROUND(E348*P348,2)</f>
        <v>0</v>
      </c>
      <c r="R348" s="225"/>
      <c r="S348" s="225" t="s">
        <v>144</v>
      </c>
      <c r="T348" s="225" t="s">
        <v>144</v>
      </c>
      <c r="U348" s="225">
        <v>15.231</v>
      </c>
      <c r="V348" s="225">
        <f>ROUND(E348*U348,2)</f>
        <v>0.61</v>
      </c>
      <c r="W348" s="225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145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>
      <c r="A349" s="223"/>
      <c r="B349" s="224"/>
      <c r="C349" s="257" t="s">
        <v>146</v>
      </c>
      <c r="D349" s="226"/>
      <c r="E349" s="227"/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147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>
      <c r="A350" s="223"/>
      <c r="B350" s="224"/>
      <c r="C350" s="258" t="s">
        <v>437</v>
      </c>
      <c r="D350" s="226"/>
      <c r="E350" s="227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147</v>
      </c>
      <c r="AH350" s="206">
        <v>2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>
      <c r="A351" s="223"/>
      <c r="B351" s="224"/>
      <c r="C351" s="258" t="s">
        <v>438</v>
      </c>
      <c r="D351" s="226"/>
      <c r="E351" s="227"/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147</v>
      </c>
      <c r="AH351" s="206">
        <v>2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>
      <c r="A352" s="223"/>
      <c r="B352" s="224"/>
      <c r="C352" s="258" t="s">
        <v>439</v>
      </c>
      <c r="D352" s="226"/>
      <c r="E352" s="227">
        <v>29.72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147</v>
      </c>
      <c r="AH352" s="206">
        <v>2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>
      <c r="A353" s="223"/>
      <c r="B353" s="224"/>
      <c r="C353" s="257" t="s">
        <v>149</v>
      </c>
      <c r="D353" s="226"/>
      <c r="E353" s="227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147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>
      <c r="A354" s="223"/>
      <c r="B354" s="224"/>
      <c r="C354" s="259" t="s">
        <v>440</v>
      </c>
      <c r="D354" s="228"/>
      <c r="E354" s="229">
        <v>4.0120000000000003E-2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147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ht="22.5" outlineLevel="1">
      <c r="A355" s="239">
        <v>54</v>
      </c>
      <c r="B355" s="240" t="s">
        <v>441</v>
      </c>
      <c r="C355" s="256" t="s">
        <v>442</v>
      </c>
      <c r="D355" s="241" t="s">
        <v>217</v>
      </c>
      <c r="E355" s="242">
        <v>4.768E-2</v>
      </c>
      <c r="F355" s="243"/>
      <c r="G355" s="244">
        <f>ROUND(E355*F355,2)</f>
        <v>0</v>
      </c>
      <c r="H355" s="243"/>
      <c r="I355" s="244">
        <f>ROUND(E355*H355,2)</f>
        <v>0</v>
      </c>
      <c r="J355" s="243"/>
      <c r="K355" s="245">
        <f>ROUND(E355*J355,2)</f>
        <v>0</v>
      </c>
      <c r="L355" s="225">
        <v>21</v>
      </c>
      <c r="M355" s="225">
        <f>G355*(1+L355/100)</f>
        <v>0</v>
      </c>
      <c r="N355" s="225">
        <v>1.0662499999999999</v>
      </c>
      <c r="O355" s="225">
        <f>ROUND(E355*N355,2)</f>
        <v>0.05</v>
      </c>
      <c r="P355" s="225">
        <v>0</v>
      </c>
      <c r="Q355" s="225">
        <f>ROUND(E355*P355,2)</f>
        <v>0</v>
      </c>
      <c r="R355" s="225"/>
      <c r="S355" s="225" t="s">
        <v>144</v>
      </c>
      <c r="T355" s="225" t="s">
        <v>144</v>
      </c>
      <c r="U355" s="225">
        <v>15.231</v>
      </c>
      <c r="V355" s="225">
        <f>ROUND(E355*U355,2)</f>
        <v>0.73</v>
      </c>
      <c r="W355" s="225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145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>
      <c r="A356" s="223"/>
      <c r="B356" s="224"/>
      <c r="C356" s="257" t="s">
        <v>146</v>
      </c>
      <c r="D356" s="226"/>
      <c r="E356" s="227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147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>
      <c r="A357" s="223"/>
      <c r="B357" s="224"/>
      <c r="C357" s="258" t="s">
        <v>443</v>
      </c>
      <c r="D357" s="226"/>
      <c r="E357" s="227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147</v>
      </c>
      <c r="AH357" s="206">
        <v>2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>
      <c r="A358" s="223"/>
      <c r="B358" s="224"/>
      <c r="C358" s="258" t="s">
        <v>444</v>
      </c>
      <c r="D358" s="226"/>
      <c r="E358" s="227">
        <v>4.768E-2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147</v>
      </c>
      <c r="AH358" s="206">
        <v>2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>
      <c r="A359" s="223"/>
      <c r="B359" s="224"/>
      <c r="C359" s="257" t="s">
        <v>149</v>
      </c>
      <c r="D359" s="226"/>
      <c r="E359" s="227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147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>
      <c r="A360" s="223"/>
      <c r="B360" s="224"/>
      <c r="C360" s="259" t="s">
        <v>445</v>
      </c>
      <c r="D360" s="228"/>
      <c r="E360" s="229">
        <v>4.768E-2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147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>
      <c r="A361" s="239">
        <v>55</v>
      </c>
      <c r="B361" s="240" t="s">
        <v>446</v>
      </c>
      <c r="C361" s="256" t="s">
        <v>447</v>
      </c>
      <c r="D361" s="241" t="s">
        <v>156</v>
      </c>
      <c r="E361" s="242">
        <v>5.61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5">
        <f>ROUND(E361*J361,2)</f>
        <v>0</v>
      </c>
      <c r="L361" s="225">
        <v>21</v>
      </c>
      <c r="M361" s="225">
        <f>G361*(1+L361/100)</f>
        <v>0</v>
      </c>
      <c r="N361" s="225">
        <v>0.08</v>
      </c>
      <c r="O361" s="225">
        <f>ROUND(E361*N361,2)</f>
        <v>0.45</v>
      </c>
      <c r="P361" s="225">
        <v>0</v>
      </c>
      <c r="Q361" s="225">
        <f>ROUND(E361*P361,2)</f>
        <v>0</v>
      </c>
      <c r="R361" s="225"/>
      <c r="S361" s="225" t="s">
        <v>309</v>
      </c>
      <c r="T361" s="225" t="s">
        <v>144</v>
      </c>
      <c r="U361" s="225">
        <v>0.1</v>
      </c>
      <c r="V361" s="225">
        <f>ROUND(E361*U361,2)</f>
        <v>0.56000000000000005</v>
      </c>
      <c r="W361" s="225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145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>
      <c r="A362" s="223"/>
      <c r="B362" s="224"/>
      <c r="C362" s="257" t="s">
        <v>146</v>
      </c>
      <c r="D362" s="226"/>
      <c r="E362" s="227"/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147</v>
      </c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>
      <c r="A363" s="223"/>
      <c r="B363" s="224"/>
      <c r="C363" s="258" t="s">
        <v>448</v>
      </c>
      <c r="D363" s="226"/>
      <c r="E363" s="227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147</v>
      </c>
      <c r="AH363" s="206">
        <v>2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>
      <c r="A364" s="223"/>
      <c r="B364" s="224"/>
      <c r="C364" s="258" t="s">
        <v>449</v>
      </c>
      <c r="D364" s="226"/>
      <c r="E364" s="227">
        <v>5.61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147</v>
      </c>
      <c r="AH364" s="206">
        <v>2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>
      <c r="A365" s="223"/>
      <c r="B365" s="224"/>
      <c r="C365" s="257" t="s">
        <v>149</v>
      </c>
      <c r="D365" s="226"/>
      <c r="E365" s="227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147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>
      <c r="A366" s="223"/>
      <c r="B366" s="224"/>
      <c r="C366" s="259" t="s">
        <v>450</v>
      </c>
      <c r="D366" s="228"/>
      <c r="E366" s="229">
        <v>5.61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147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>
      <c r="A367" s="233" t="s">
        <v>139</v>
      </c>
      <c r="B367" s="234" t="s">
        <v>74</v>
      </c>
      <c r="C367" s="255" t="s">
        <v>75</v>
      </c>
      <c r="D367" s="235"/>
      <c r="E367" s="236"/>
      <c r="F367" s="237"/>
      <c r="G367" s="237">
        <f>SUMIF(AG368:AG379,"&lt;&gt;NOR",G368:G379)</f>
        <v>0</v>
      </c>
      <c r="H367" s="237"/>
      <c r="I367" s="237">
        <f>SUM(I368:I379)</f>
        <v>0</v>
      </c>
      <c r="J367" s="237"/>
      <c r="K367" s="238">
        <f>SUM(K368:K379)</f>
        <v>0</v>
      </c>
      <c r="L367" s="232"/>
      <c r="M367" s="232">
        <f>SUM(M368:M379)</f>
        <v>0</v>
      </c>
      <c r="N367" s="232"/>
      <c r="O367" s="232">
        <f>SUM(O368:O379)</f>
        <v>4.17</v>
      </c>
      <c r="P367" s="232"/>
      <c r="Q367" s="232">
        <f>SUM(Q368:Q379)</f>
        <v>0</v>
      </c>
      <c r="R367" s="232"/>
      <c r="S367" s="232"/>
      <c r="T367" s="232"/>
      <c r="U367" s="232"/>
      <c r="V367" s="232">
        <f>SUM(V368:V379)</f>
        <v>2.1800000000000002</v>
      </c>
      <c r="W367" s="232"/>
      <c r="AG367" t="s">
        <v>140</v>
      </c>
    </row>
    <row r="368" spans="1:60" outlineLevel="1">
      <c r="A368" s="239">
        <v>56</v>
      </c>
      <c r="B368" s="240" t="s">
        <v>451</v>
      </c>
      <c r="C368" s="256" t="s">
        <v>452</v>
      </c>
      <c r="D368" s="241" t="s">
        <v>178</v>
      </c>
      <c r="E368" s="242">
        <v>1.512</v>
      </c>
      <c r="F368" s="243"/>
      <c r="G368" s="244">
        <f>ROUND(E368*F368,2)</f>
        <v>0</v>
      </c>
      <c r="H368" s="243"/>
      <c r="I368" s="244">
        <f>ROUND(E368*H368,2)</f>
        <v>0</v>
      </c>
      <c r="J368" s="243"/>
      <c r="K368" s="245">
        <f>ROUND(E368*J368,2)</f>
        <v>0</v>
      </c>
      <c r="L368" s="225">
        <v>21</v>
      </c>
      <c r="M368" s="225">
        <f>G368*(1+L368/100)</f>
        <v>0</v>
      </c>
      <c r="N368" s="225">
        <v>2.5249999999999999</v>
      </c>
      <c r="O368" s="225">
        <f>ROUND(E368*N368,2)</f>
        <v>3.82</v>
      </c>
      <c r="P368" s="225">
        <v>0</v>
      </c>
      <c r="Q368" s="225">
        <f>ROUND(E368*P368,2)</f>
        <v>0</v>
      </c>
      <c r="R368" s="225"/>
      <c r="S368" s="225" t="s">
        <v>144</v>
      </c>
      <c r="T368" s="225" t="s">
        <v>144</v>
      </c>
      <c r="U368" s="225">
        <v>1.4419999999999999</v>
      </c>
      <c r="V368" s="225">
        <f>ROUND(E368*U368,2)</f>
        <v>2.1800000000000002</v>
      </c>
      <c r="W368" s="225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145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>
      <c r="A369" s="223"/>
      <c r="B369" s="224"/>
      <c r="C369" s="257" t="s">
        <v>146</v>
      </c>
      <c r="D369" s="226"/>
      <c r="E369" s="227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147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>
      <c r="A370" s="223"/>
      <c r="B370" s="224"/>
      <c r="C370" s="258" t="s">
        <v>453</v>
      </c>
      <c r="D370" s="226"/>
      <c r="E370" s="227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147</v>
      </c>
      <c r="AH370" s="206">
        <v>2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>
      <c r="A371" s="223"/>
      <c r="B371" s="224"/>
      <c r="C371" s="258" t="s">
        <v>454</v>
      </c>
      <c r="D371" s="226"/>
      <c r="E371" s="227">
        <v>0.09</v>
      </c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147</v>
      </c>
      <c r="AH371" s="206">
        <v>2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>
      <c r="A372" s="223"/>
      <c r="B372" s="224"/>
      <c r="C372" s="257" t="s">
        <v>149</v>
      </c>
      <c r="D372" s="226"/>
      <c r="E372" s="227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147</v>
      </c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>
      <c r="A373" s="223"/>
      <c r="B373" s="224"/>
      <c r="C373" s="259" t="s">
        <v>455</v>
      </c>
      <c r="D373" s="228"/>
      <c r="E373" s="229">
        <v>1.512</v>
      </c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 t="s">
        <v>147</v>
      </c>
      <c r="AH373" s="206">
        <v>0</v>
      </c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>
      <c r="A374" s="239">
        <v>57</v>
      </c>
      <c r="B374" s="240" t="s">
        <v>456</v>
      </c>
      <c r="C374" s="256" t="s">
        <v>457</v>
      </c>
      <c r="D374" s="241" t="s">
        <v>143</v>
      </c>
      <c r="E374" s="242">
        <v>16</v>
      </c>
      <c r="F374" s="243"/>
      <c r="G374" s="244">
        <f>ROUND(E374*F374,2)</f>
        <v>0</v>
      </c>
      <c r="H374" s="243"/>
      <c r="I374" s="244">
        <f>ROUND(E374*H374,2)</f>
        <v>0</v>
      </c>
      <c r="J374" s="243"/>
      <c r="K374" s="245">
        <f>ROUND(E374*J374,2)</f>
        <v>0</v>
      </c>
      <c r="L374" s="225">
        <v>21</v>
      </c>
      <c r="M374" s="225">
        <f>G374*(1+L374/100)</f>
        <v>0</v>
      </c>
      <c r="N374" s="225">
        <v>2.1999999999999999E-2</v>
      </c>
      <c r="O374" s="225">
        <f>ROUND(E374*N374,2)</f>
        <v>0.35</v>
      </c>
      <c r="P374" s="225">
        <v>0</v>
      </c>
      <c r="Q374" s="225">
        <f>ROUND(E374*P374,2)</f>
        <v>0</v>
      </c>
      <c r="R374" s="225" t="s">
        <v>334</v>
      </c>
      <c r="S374" s="225" t="s">
        <v>144</v>
      </c>
      <c r="T374" s="225" t="s">
        <v>144</v>
      </c>
      <c r="U374" s="225">
        <v>0</v>
      </c>
      <c r="V374" s="225">
        <f>ROUND(E374*U374,2)</f>
        <v>0</v>
      </c>
      <c r="W374" s="225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 t="s">
        <v>335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>
      <c r="A375" s="223"/>
      <c r="B375" s="224"/>
      <c r="C375" s="257" t="s">
        <v>146</v>
      </c>
      <c r="D375" s="226"/>
      <c r="E375" s="227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 t="s">
        <v>147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>
      <c r="A376" s="223"/>
      <c r="B376" s="224"/>
      <c r="C376" s="258" t="s">
        <v>458</v>
      </c>
      <c r="D376" s="226"/>
      <c r="E376" s="227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 t="s">
        <v>147</v>
      </c>
      <c r="AH376" s="206">
        <v>2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>
      <c r="A377" s="223"/>
      <c r="B377" s="224"/>
      <c r="C377" s="258" t="s">
        <v>459</v>
      </c>
      <c r="D377" s="226"/>
      <c r="E377" s="227">
        <v>16</v>
      </c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 t="s">
        <v>147</v>
      </c>
      <c r="AH377" s="206">
        <v>2</v>
      </c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>
      <c r="A378" s="223"/>
      <c r="B378" s="224"/>
      <c r="C378" s="257" t="s">
        <v>149</v>
      </c>
      <c r="D378" s="226"/>
      <c r="E378" s="227"/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 t="s">
        <v>147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>
      <c r="A379" s="223"/>
      <c r="B379" s="224"/>
      <c r="C379" s="259" t="s">
        <v>460</v>
      </c>
      <c r="D379" s="228"/>
      <c r="E379" s="229">
        <v>16</v>
      </c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 t="s">
        <v>147</v>
      </c>
      <c r="AH379" s="206">
        <v>0</v>
      </c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ht="25.5">
      <c r="A380" s="233" t="s">
        <v>139</v>
      </c>
      <c r="B380" s="234" t="s">
        <v>76</v>
      </c>
      <c r="C380" s="255" t="s">
        <v>77</v>
      </c>
      <c r="D380" s="235"/>
      <c r="E380" s="236"/>
      <c r="F380" s="237"/>
      <c r="G380" s="237">
        <f>SUMIF(AG381:AG392,"&lt;&gt;NOR",G381:G392)</f>
        <v>0</v>
      </c>
      <c r="H380" s="237"/>
      <c r="I380" s="237">
        <f>SUM(I381:I392)</f>
        <v>0</v>
      </c>
      <c r="J380" s="237"/>
      <c r="K380" s="238">
        <f>SUM(K381:K392)</f>
        <v>0</v>
      </c>
      <c r="L380" s="232"/>
      <c r="M380" s="232">
        <f>SUM(M381:M392)</f>
        <v>0</v>
      </c>
      <c r="N380" s="232"/>
      <c r="O380" s="232">
        <f>SUM(O381:O392)</f>
        <v>0.06</v>
      </c>
      <c r="P380" s="232"/>
      <c r="Q380" s="232">
        <f>SUM(Q381:Q392)</f>
        <v>0</v>
      </c>
      <c r="R380" s="232"/>
      <c r="S380" s="232"/>
      <c r="T380" s="232"/>
      <c r="U380" s="232"/>
      <c r="V380" s="232">
        <f>SUM(V381:V392)</f>
        <v>0.68</v>
      </c>
      <c r="W380" s="232"/>
      <c r="AG380" t="s">
        <v>140</v>
      </c>
    </row>
    <row r="381" spans="1:60" outlineLevel="1">
      <c r="A381" s="239">
        <v>58</v>
      </c>
      <c r="B381" s="240" t="s">
        <v>461</v>
      </c>
      <c r="C381" s="256" t="s">
        <v>462</v>
      </c>
      <c r="D381" s="241" t="s">
        <v>143</v>
      </c>
      <c r="E381" s="242">
        <v>4</v>
      </c>
      <c r="F381" s="243"/>
      <c r="G381" s="244">
        <f>ROUND(E381*F381,2)</f>
        <v>0</v>
      </c>
      <c r="H381" s="243"/>
      <c r="I381" s="244">
        <f>ROUND(E381*H381,2)</f>
        <v>0</v>
      </c>
      <c r="J381" s="243"/>
      <c r="K381" s="245">
        <f>ROUND(E381*J381,2)</f>
        <v>0</v>
      </c>
      <c r="L381" s="225">
        <v>21</v>
      </c>
      <c r="M381" s="225">
        <f>G381*(1+L381/100)</f>
        <v>0</v>
      </c>
      <c r="N381" s="225">
        <v>1.0000000000000001E-5</v>
      </c>
      <c r="O381" s="225">
        <f>ROUND(E381*N381,2)</f>
        <v>0</v>
      </c>
      <c r="P381" s="225">
        <v>0</v>
      </c>
      <c r="Q381" s="225">
        <f>ROUND(E381*P381,2)</f>
        <v>0</v>
      </c>
      <c r="R381" s="225"/>
      <c r="S381" s="225" t="s">
        <v>144</v>
      </c>
      <c r="T381" s="225" t="s">
        <v>144</v>
      </c>
      <c r="U381" s="225">
        <v>0.17</v>
      </c>
      <c r="V381" s="225">
        <f>ROUND(E381*U381,2)</f>
        <v>0.68</v>
      </c>
      <c r="W381" s="225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145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>
      <c r="A382" s="223"/>
      <c r="B382" s="224"/>
      <c r="C382" s="257" t="s">
        <v>146</v>
      </c>
      <c r="D382" s="226"/>
      <c r="E382" s="227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 t="s">
        <v>147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>
      <c r="A383" s="223"/>
      <c r="B383" s="224"/>
      <c r="C383" s="258" t="s">
        <v>463</v>
      </c>
      <c r="D383" s="226"/>
      <c r="E383" s="227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 t="s">
        <v>147</v>
      </c>
      <c r="AH383" s="206">
        <v>2</v>
      </c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>
      <c r="A384" s="223"/>
      <c r="B384" s="224"/>
      <c r="C384" s="258" t="s">
        <v>464</v>
      </c>
      <c r="D384" s="226"/>
      <c r="E384" s="227">
        <v>4</v>
      </c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 t="s">
        <v>147</v>
      </c>
      <c r="AH384" s="206">
        <v>2</v>
      </c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>
      <c r="A385" s="223"/>
      <c r="B385" s="224"/>
      <c r="C385" s="257" t="s">
        <v>149</v>
      </c>
      <c r="D385" s="226"/>
      <c r="E385" s="227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 t="s">
        <v>147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>
      <c r="A386" s="223"/>
      <c r="B386" s="224"/>
      <c r="C386" s="259" t="s">
        <v>465</v>
      </c>
      <c r="D386" s="228"/>
      <c r="E386" s="229">
        <v>4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 t="s">
        <v>147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ht="22.5" outlineLevel="1">
      <c r="A387" s="239">
        <v>59</v>
      </c>
      <c r="B387" s="240" t="s">
        <v>466</v>
      </c>
      <c r="C387" s="256" t="s">
        <v>467</v>
      </c>
      <c r="D387" s="241" t="s">
        <v>143</v>
      </c>
      <c r="E387" s="242">
        <v>4</v>
      </c>
      <c r="F387" s="243"/>
      <c r="G387" s="244">
        <f>ROUND(E387*F387,2)</f>
        <v>0</v>
      </c>
      <c r="H387" s="243"/>
      <c r="I387" s="244">
        <f>ROUND(E387*H387,2)</f>
        <v>0</v>
      </c>
      <c r="J387" s="243"/>
      <c r="K387" s="245">
        <f>ROUND(E387*J387,2)</f>
        <v>0</v>
      </c>
      <c r="L387" s="225">
        <v>21</v>
      </c>
      <c r="M387" s="225">
        <f>G387*(1+L387/100)</f>
        <v>0</v>
      </c>
      <c r="N387" s="225">
        <v>1.55E-2</v>
      </c>
      <c r="O387" s="225">
        <f>ROUND(E387*N387,2)</f>
        <v>0.06</v>
      </c>
      <c r="P387" s="225">
        <v>0</v>
      </c>
      <c r="Q387" s="225">
        <f>ROUND(E387*P387,2)</f>
        <v>0</v>
      </c>
      <c r="R387" s="225" t="s">
        <v>334</v>
      </c>
      <c r="S387" s="225" t="s">
        <v>144</v>
      </c>
      <c r="T387" s="225" t="s">
        <v>144</v>
      </c>
      <c r="U387" s="225">
        <v>0</v>
      </c>
      <c r="V387" s="225">
        <f>ROUND(E387*U387,2)</f>
        <v>0</v>
      </c>
      <c r="W387" s="225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 t="s">
        <v>335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>
      <c r="A388" s="223"/>
      <c r="B388" s="224"/>
      <c r="C388" s="257" t="s">
        <v>146</v>
      </c>
      <c r="D388" s="226"/>
      <c r="E388" s="227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 t="s">
        <v>147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>
      <c r="A389" s="223"/>
      <c r="B389" s="224"/>
      <c r="C389" s="258" t="s">
        <v>468</v>
      </c>
      <c r="D389" s="226"/>
      <c r="E389" s="227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147</v>
      </c>
      <c r="AH389" s="206">
        <v>2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>
      <c r="A390" s="223"/>
      <c r="B390" s="224"/>
      <c r="C390" s="258" t="s">
        <v>469</v>
      </c>
      <c r="D390" s="226"/>
      <c r="E390" s="227">
        <v>4</v>
      </c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 t="s">
        <v>147</v>
      </c>
      <c r="AH390" s="206">
        <v>2</v>
      </c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>
      <c r="A391" s="223"/>
      <c r="B391" s="224"/>
      <c r="C391" s="257" t="s">
        <v>149</v>
      </c>
      <c r="D391" s="226"/>
      <c r="E391" s="227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 t="s">
        <v>147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>
      <c r="A392" s="223"/>
      <c r="B392" s="224"/>
      <c r="C392" s="259" t="s">
        <v>470</v>
      </c>
      <c r="D392" s="228"/>
      <c r="E392" s="229">
        <v>4</v>
      </c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 t="s">
        <v>147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>
      <c r="A393" s="233" t="s">
        <v>139</v>
      </c>
      <c r="B393" s="234" t="s">
        <v>78</v>
      </c>
      <c r="C393" s="255" t="s">
        <v>79</v>
      </c>
      <c r="D393" s="235"/>
      <c r="E393" s="236"/>
      <c r="F393" s="237"/>
      <c r="G393" s="237">
        <f>SUMIF(AG394:AG475,"&lt;&gt;NOR",G394:G475)</f>
        <v>0</v>
      </c>
      <c r="H393" s="237"/>
      <c r="I393" s="237">
        <f>SUM(I394:I475)</f>
        <v>0</v>
      </c>
      <c r="J393" s="237"/>
      <c r="K393" s="238">
        <f>SUM(K394:K475)</f>
        <v>0</v>
      </c>
      <c r="L393" s="232"/>
      <c r="M393" s="232">
        <f>SUM(M394:M475)</f>
        <v>0</v>
      </c>
      <c r="N393" s="232"/>
      <c r="O393" s="232">
        <f>SUM(O394:O475)</f>
        <v>0.01</v>
      </c>
      <c r="P393" s="232"/>
      <c r="Q393" s="232">
        <f>SUM(Q394:Q475)</f>
        <v>22.819999999999993</v>
      </c>
      <c r="R393" s="232"/>
      <c r="S393" s="232"/>
      <c r="T393" s="232"/>
      <c r="U393" s="232"/>
      <c r="V393" s="232">
        <f>SUM(V394:V475)</f>
        <v>67.41</v>
      </c>
      <c r="W393" s="232"/>
      <c r="AG393" t="s">
        <v>140</v>
      </c>
    </row>
    <row r="394" spans="1:60" outlineLevel="1">
      <c r="A394" s="239">
        <v>60</v>
      </c>
      <c r="B394" s="240" t="s">
        <v>471</v>
      </c>
      <c r="C394" s="256" t="s">
        <v>472</v>
      </c>
      <c r="D394" s="241" t="s">
        <v>178</v>
      </c>
      <c r="E394" s="242">
        <v>6.7528800000000002</v>
      </c>
      <c r="F394" s="243"/>
      <c r="G394" s="244">
        <f>ROUND(E394*F394,2)</f>
        <v>0</v>
      </c>
      <c r="H394" s="243"/>
      <c r="I394" s="244">
        <f>ROUND(E394*H394,2)</f>
        <v>0</v>
      </c>
      <c r="J394" s="243"/>
      <c r="K394" s="245">
        <f>ROUND(E394*J394,2)</f>
        <v>0</v>
      </c>
      <c r="L394" s="225">
        <v>21</v>
      </c>
      <c r="M394" s="225">
        <f>G394*(1+L394/100)</f>
        <v>0</v>
      </c>
      <c r="N394" s="225">
        <v>1.2800000000000001E-3</v>
      </c>
      <c r="O394" s="225">
        <f>ROUND(E394*N394,2)</f>
        <v>0.01</v>
      </c>
      <c r="P394" s="225">
        <v>1.8</v>
      </c>
      <c r="Q394" s="225">
        <f>ROUND(E394*P394,2)</f>
        <v>12.16</v>
      </c>
      <c r="R394" s="225"/>
      <c r="S394" s="225" t="s">
        <v>144</v>
      </c>
      <c r="T394" s="225" t="s">
        <v>144</v>
      </c>
      <c r="U394" s="225">
        <v>1.52</v>
      </c>
      <c r="V394" s="225">
        <f>ROUND(E394*U394,2)</f>
        <v>10.26</v>
      </c>
      <c r="W394" s="225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 t="s">
        <v>145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>
      <c r="A395" s="223"/>
      <c r="B395" s="224"/>
      <c r="C395" s="257" t="s">
        <v>146</v>
      </c>
      <c r="D395" s="226"/>
      <c r="E395" s="227"/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 t="s">
        <v>147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>
      <c r="A396" s="223"/>
      <c r="B396" s="224"/>
      <c r="C396" s="258" t="s">
        <v>473</v>
      </c>
      <c r="D396" s="226"/>
      <c r="E396" s="227"/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 t="s">
        <v>147</v>
      </c>
      <c r="AH396" s="206">
        <v>2</v>
      </c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>
      <c r="A397" s="223"/>
      <c r="B397" s="224"/>
      <c r="C397" s="258" t="s">
        <v>474</v>
      </c>
      <c r="D397" s="226"/>
      <c r="E397" s="227">
        <v>0.18</v>
      </c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 t="s">
        <v>147</v>
      </c>
      <c r="AH397" s="206">
        <v>2</v>
      </c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>
      <c r="A398" s="223"/>
      <c r="B398" s="224"/>
      <c r="C398" s="258" t="s">
        <v>475</v>
      </c>
      <c r="D398" s="226"/>
      <c r="E398" s="227">
        <v>0.67500000000000004</v>
      </c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 t="s">
        <v>147</v>
      </c>
      <c r="AH398" s="206">
        <v>2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>
      <c r="A399" s="223"/>
      <c r="B399" s="224"/>
      <c r="C399" s="258" t="s">
        <v>476</v>
      </c>
      <c r="D399" s="226"/>
      <c r="E399" s="227">
        <v>0.35199999999999998</v>
      </c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 t="s">
        <v>147</v>
      </c>
      <c r="AH399" s="206">
        <v>2</v>
      </c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>
      <c r="A400" s="223"/>
      <c r="B400" s="224"/>
      <c r="C400" s="258" t="s">
        <v>477</v>
      </c>
      <c r="D400" s="226"/>
      <c r="E400" s="227">
        <v>0.18113000000000001</v>
      </c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 t="s">
        <v>147</v>
      </c>
      <c r="AH400" s="206">
        <v>2</v>
      </c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>
      <c r="A401" s="223"/>
      <c r="B401" s="224"/>
      <c r="C401" s="258" t="s">
        <v>478</v>
      </c>
      <c r="D401" s="226"/>
      <c r="E401" s="227">
        <v>1.7246300000000001</v>
      </c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 t="s">
        <v>147</v>
      </c>
      <c r="AH401" s="206">
        <v>2</v>
      </c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>
      <c r="A402" s="223"/>
      <c r="B402" s="224"/>
      <c r="C402" s="258" t="s">
        <v>479</v>
      </c>
      <c r="D402" s="226"/>
      <c r="E402" s="227">
        <v>0.30375000000000002</v>
      </c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 t="s">
        <v>147</v>
      </c>
      <c r="AH402" s="206">
        <v>2</v>
      </c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ht="22.5" outlineLevel="1">
      <c r="A403" s="223"/>
      <c r="B403" s="224"/>
      <c r="C403" s="258" t="s">
        <v>480</v>
      </c>
      <c r="D403" s="226"/>
      <c r="E403" s="227">
        <v>0.1225</v>
      </c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 t="s">
        <v>147</v>
      </c>
      <c r="AH403" s="206">
        <v>2</v>
      </c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>
      <c r="A404" s="223"/>
      <c r="B404" s="224"/>
      <c r="C404" s="258" t="s">
        <v>481</v>
      </c>
      <c r="D404" s="226"/>
      <c r="E404" s="227"/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 t="s">
        <v>147</v>
      </c>
      <c r="AH404" s="206">
        <v>2</v>
      </c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>
      <c r="A405" s="223"/>
      <c r="B405" s="224"/>
      <c r="C405" s="258" t="s">
        <v>482</v>
      </c>
      <c r="D405" s="226"/>
      <c r="E405" s="227">
        <v>0.39200000000000002</v>
      </c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 t="s">
        <v>147</v>
      </c>
      <c r="AH405" s="206">
        <v>2</v>
      </c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>
      <c r="A406" s="223"/>
      <c r="B406" s="224"/>
      <c r="C406" s="258" t="s">
        <v>475</v>
      </c>
      <c r="D406" s="226"/>
      <c r="E406" s="227">
        <v>0.67500000000000004</v>
      </c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 t="s">
        <v>147</v>
      </c>
      <c r="AH406" s="206">
        <v>2</v>
      </c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>
      <c r="A407" s="223"/>
      <c r="B407" s="224"/>
      <c r="C407" s="258" t="s">
        <v>483</v>
      </c>
      <c r="D407" s="226"/>
      <c r="E407" s="227">
        <v>1.6537500000000001</v>
      </c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 t="s">
        <v>147</v>
      </c>
      <c r="AH407" s="206">
        <v>2</v>
      </c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>
      <c r="A408" s="223"/>
      <c r="B408" s="224"/>
      <c r="C408" s="258" t="s">
        <v>477</v>
      </c>
      <c r="D408" s="226"/>
      <c r="E408" s="227">
        <v>0.18113000000000001</v>
      </c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 t="s">
        <v>147</v>
      </c>
      <c r="AH408" s="206">
        <v>2</v>
      </c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>
      <c r="A409" s="223"/>
      <c r="B409" s="224"/>
      <c r="C409" s="258" t="s">
        <v>484</v>
      </c>
      <c r="D409" s="226"/>
      <c r="E409" s="227">
        <v>0.312</v>
      </c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 t="s">
        <v>147</v>
      </c>
      <c r="AH409" s="206">
        <v>2</v>
      </c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>
      <c r="A410" s="223"/>
      <c r="B410" s="224"/>
      <c r="C410" s="261" t="s">
        <v>230</v>
      </c>
      <c r="D410" s="230"/>
      <c r="E410" s="231">
        <v>6.7528800000000002</v>
      </c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 t="s">
        <v>147</v>
      </c>
      <c r="AH410" s="206">
        <v>3</v>
      </c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>
      <c r="A411" s="223"/>
      <c r="B411" s="224"/>
      <c r="C411" s="257" t="s">
        <v>149</v>
      </c>
      <c r="D411" s="226"/>
      <c r="E411" s="227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 t="s">
        <v>147</v>
      </c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>
      <c r="A412" s="223"/>
      <c r="B412" s="224"/>
      <c r="C412" s="259" t="s">
        <v>485</v>
      </c>
      <c r="D412" s="228"/>
      <c r="E412" s="229">
        <v>6.7528800000000002</v>
      </c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 t="s">
        <v>147</v>
      </c>
      <c r="AH412" s="206">
        <v>0</v>
      </c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ht="22.5" outlineLevel="1">
      <c r="A413" s="239">
        <v>61</v>
      </c>
      <c r="B413" s="240" t="s">
        <v>486</v>
      </c>
      <c r="C413" s="256" t="s">
        <v>487</v>
      </c>
      <c r="D413" s="241" t="s">
        <v>178</v>
      </c>
      <c r="E413" s="242">
        <v>1.268</v>
      </c>
      <c r="F413" s="243"/>
      <c r="G413" s="244">
        <f>ROUND(E413*F413,2)</f>
        <v>0</v>
      </c>
      <c r="H413" s="243"/>
      <c r="I413" s="244">
        <f>ROUND(E413*H413,2)</f>
        <v>0</v>
      </c>
      <c r="J413" s="243"/>
      <c r="K413" s="245">
        <f>ROUND(E413*J413,2)</f>
        <v>0</v>
      </c>
      <c r="L413" s="225">
        <v>21</v>
      </c>
      <c r="M413" s="225">
        <f>G413*(1+L413/100)</f>
        <v>0</v>
      </c>
      <c r="N413" s="225">
        <v>0</v>
      </c>
      <c r="O413" s="225">
        <f>ROUND(E413*N413,2)</f>
        <v>0</v>
      </c>
      <c r="P413" s="225">
        <v>2.2000000000000002</v>
      </c>
      <c r="Q413" s="225">
        <f>ROUND(E413*P413,2)</f>
        <v>2.79</v>
      </c>
      <c r="R413" s="225"/>
      <c r="S413" s="225" t="s">
        <v>144</v>
      </c>
      <c r="T413" s="225" t="s">
        <v>144</v>
      </c>
      <c r="U413" s="225">
        <v>11.05</v>
      </c>
      <c r="V413" s="225">
        <f>ROUND(E413*U413,2)</f>
        <v>14.01</v>
      </c>
      <c r="W413" s="22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 t="s">
        <v>145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>
      <c r="A414" s="223"/>
      <c r="B414" s="224"/>
      <c r="C414" s="257" t="s">
        <v>146</v>
      </c>
      <c r="D414" s="226"/>
      <c r="E414" s="227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 t="s">
        <v>147</v>
      </c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>
      <c r="A415" s="223"/>
      <c r="B415" s="224"/>
      <c r="C415" s="258" t="s">
        <v>488</v>
      </c>
      <c r="D415" s="226"/>
      <c r="E415" s="227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 t="s">
        <v>147</v>
      </c>
      <c r="AH415" s="206">
        <v>2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>
      <c r="A416" s="223"/>
      <c r="B416" s="224"/>
      <c r="C416" s="258" t="s">
        <v>489</v>
      </c>
      <c r="D416" s="226"/>
      <c r="E416" s="227">
        <v>11</v>
      </c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 t="s">
        <v>147</v>
      </c>
      <c r="AH416" s="206">
        <v>2</v>
      </c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>
      <c r="A417" s="223"/>
      <c r="B417" s="224"/>
      <c r="C417" s="258" t="s">
        <v>490</v>
      </c>
      <c r="D417" s="226"/>
      <c r="E417" s="227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 t="s">
        <v>147</v>
      </c>
      <c r="AH417" s="206">
        <v>2</v>
      </c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>
      <c r="A418" s="223"/>
      <c r="B418" s="224"/>
      <c r="C418" s="258" t="s">
        <v>491</v>
      </c>
      <c r="D418" s="226"/>
      <c r="E418" s="227">
        <v>8.86</v>
      </c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 t="s">
        <v>147</v>
      </c>
      <c r="AH418" s="206">
        <v>2</v>
      </c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>
      <c r="A419" s="223"/>
      <c r="B419" s="224"/>
      <c r="C419" s="257" t="s">
        <v>149</v>
      </c>
      <c r="D419" s="226"/>
      <c r="E419" s="227"/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 t="s">
        <v>147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>
      <c r="A420" s="223"/>
      <c r="B420" s="224"/>
      <c r="C420" s="259" t="s">
        <v>492</v>
      </c>
      <c r="D420" s="228"/>
      <c r="E420" s="229">
        <v>1.268</v>
      </c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 t="s">
        <v>147</v>
      </c>
      <c r="AH420" s="206">
        <v>0</v>
      </c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ht="22.5" outlineLevel="1">
      <c r="A421" s="239">
        <v>62</v>
      </c>
      <c r="B421" s="240" t="s">
        <v>493</v>
      </c>
      <c r="C421" s="256" t="s">
        <v>494</v>
      </c>
      <c r="D421" s="241" t="s">
        <v>178</v>
      </c>
      <c r="E421" s="242">
        <v>1.1000000000000001</v>
      </c>
      <c r="F421" s="243"/>
      <c r="G421" s="244">
        <f>ROUND(E421*F421,2)</f>
        <v>0</v>
      </c>
      <c r="H421" s="243"/>
      <c r="I421" s="244">
        <f>ROUND(E421*H421,2)</f>
        <v>0</v>
      </c>
      <c r="J421" s="243"/>
      <c r="K421" s="245">
        <f>ROUND(E421*J421,2)</f>
        <v>0</v>
      </c>
      <c r="L421" s="225">
        <v>21</v>
      </c>
      <c r="M421" s="225">
        <f>G421*(1+L421/100)</f>
        <v>0</v>
      </c>
      <c r="N421" s="225">
        <v>0</v>
      </c>
      <c r="O421" s="225">
        <f>ROUND(E421*N421,2)</f>
        <v>0</v>
      </c>
      <c r="P421" s="225">
        <v>2.2000000000000002</v>
      </c>
      <c r="Q421" s="225">
        <f>ROUND(E421*P421,2)</f>
        <v>2.42</v>
      </c>
      <c r="R421" s="225"/>
      <c r="S421" s="225" t="s">
        <v>144</v>
      </c>
      <c r="T421" s="225" t="s">
        <v>144</v>
      </c>
      <c r="U421" s="225">
        <v>4.6550000000000002</v>
      </c>
      <c r="V421" s="225">
        <f>ROUND(E421*U421,2)</f>
        <v>5.12</v>
      </c>
      <c r="W421" s="225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 t="s">
        <v>145</v>
      </c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>
      <c r="A422" s="223"/>
      <c r="B422" s="224"/>
      <c r="C422" s="257" t="s">
        <v>146</v>
      </c>
      <c r="D422" s="226"/>
      <c r="E422" s="227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 t="s">
        <v>147</v>
      </c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>
      <c r="A423" s="223"/>
      <c r="B423" s="224"/>
      <c r="C423" s="258" t="s">
        <v>495</v>
      </c>
      <c r="D423" s="226"/>
      <c r="E423" s="227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 t="s">
        <v>147</v>
      </c>
      <c r="AH423" s="206">
        <v>2</v>
      </c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>
      <c r="A424" s="223"/>
      <c r="B424" s="224"/>
      <c r="C424" s="258" t="s">
        <v>496</v>
      </c>
      <c r="D424" s="226"/>
      <c r="E424" s="227">
        <v>11</v>
      </c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 t="s">
        <v>147</v>
      </c>
      <c r="AH424" s="206">
        <v>2</v>
      </c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>
      <c r="A425" s="223"/>
      <c r="B425" s="224"/>
      <c r="C425" s="257" t="s">
        <v>149</v>
      </c>
      <c r="D425" s="226"/>
      <c r="E425" s="227"/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 t="s">
        <v>147</v>
      </c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>
      <c r="A426" s="223"/>
      <c r="B426" s="224"/>
      <c r="C426" s="259" t="s">
        <v>497</v>
      </c>
      <c r="D426" s="228"/>
      <c r="E426" s="229">
        <v>1.1000000000000001</v>
      </c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 t="s">
        <v>147</v>
      </c>
      <c r="AH426" s="206">
        <v>0</v>
      </c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>
      <c r="A427" s="239">
        <v>63</v>
      </c>
      <c r="B427" s="240" t="s">
        <v>498</v>
      </c>
      <c r="C427" s="256" t="s">
        <v>499</v>
      </c>
      <c r="D427" s="241" t="s">
        <v>178</v>
      </c>
      <c r="E427" s="242">
        <v>2.3679999999999999</v>
      </c>
      <c r="F427" s="243"/>
      <c r="G427" s="244">
        <f>ROUND(E427*F427,2)</f>
        <v>0</v>
      </c>
      <c r="H427" s="243"/>
      <c r="I427" s="244">
        <f>ROUND(E427*H427,2)</f>
        <v>0</v>
      </c>
      <c r="J427" s="243"/>
      <c r="K427" s="245">
        <f>ROUND(E427*J427,2)</f>
        <v>0</v>
      </c>
      <c r="L427" s="225">
        <v>21</v>
      </c>
      <c r="M427" s="225">
        <f>G427*(1+L427/100)</f>
        <v>0</v>
      </c>
      <c r="N427" s="225">
        <v>0</v>
      </c>
      <c r="O427" s="225">
        <f>ROUND(E427*N427,2)</f>
        <v>0</v>
      </c>
      <c r="P427" s="225">
        <v>0</v>
      </c>
      <c r="Q427" s="225">
        <f>ROUND(E427*P427,2)</f>
        <v>0</v>
      </c>
      <c r="R427" s="225"/>
      <c r="S427" s="225" t="s">
        <v>144</v>
      </c>
      <c r="T427" s="225" t="s">
        <v>144</v>
      </c>
      <c r="U427" s="225">
        <v>4.8280000000000003</v>
      </c>
      <c r="V427" s="225">
        <f>ROUND(E427*U427,2)</f>
        <v>11.43</v>
      </c>
      <c r="W427" s="225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 t="s">
        <v>145</v>
      </c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>
      <c r="A428" s="223"/>
      <c r="B428" s="224"/>
      <c r="C428" s="257" t="s">
        <v>146</v>
      </c>
      <c r="D428" s="226"/>
      <c r="E428" s="227"/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 t="s">
        <v>147</v>
      </c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>
      <c r="A429" s="223"/>
      <c r="B429" s="224"/>
      <c r="C429" s="258" t="s">
        <v>500</v>
      </c>
      <c r="D429" s="226"/>
      <c r="E429" s="227"/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 t="s">
        <v>147</v>
      </c>
      <c r="AH429" s="206">
        <v>2</v>
      </c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>
      <c r="A430" s="223"/>
      <c r="B430" s="224"/>
      <c r="C430" s="258" t="s">
        <v>501</v>
      </c>
      <c r="D430" s="226"/>
      <c r="E430" s="227">
        <v>2.3679999999999999</v>
      </c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 t="s">
        <v>147</v>
      </c>
      <c r="AH430" s="206">
        <v>2</v>
      </c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>
      <c r="A431" s="223"/>
      <c r="B431" s="224"/>
      <c r="C431" s="257" t="s">
        <v>149</v>
      </c>
      <c r="D431" s="226"/>
      <c r="E431" s="227"/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 t="s">
        <v>147</v>
      </c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outlineLevel="1">
      <c r="A432" s="223"/>
      <c r="B432" s="224"/>
      <c r="C432" s="259" t="s">
        <v>502</v>
      </c>
      <c r="D432" s="228"/>
      <c r="E432" s="229">
        <v>2.3679999999999999</v>
      </c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 t="s">
        <v>147</v>
      </c>
      <c r="AH432" s="206">
        <v>0</v>
      </c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ht="22.5" outlineLevel="1">
      <c r="A433" s="239">
        <v>64</v>
      </c>
      <c r="B433" s="240" t="s">
        <v>503</v>
      </c>
      <c r="C433" s="256" t="s">
        <v>504</v>
      </c>
      <c r="D433" s="241" t="s">
        <v>156</v>
      </c>
      <c r="E433" s="242">
        <v>19.86</v>
      </c>
      <c r="F433" s="243"/>
      <c r="G433" s="244">
        <f>ROUND(E433*F433,2)</f>
        <v>0</v>
      </c>
      <c r="H433" s="243"/>
      <c r="I433" s="244">
        <f>ROUND(E433*H433,2)</f>
        <v>0</v>
      </c>
      <c r="J433" s="243"/>
      <c r="K433" s="245">
        <f>ROUND(E433*J433,2)</f>
        <v>0</v>
      </c>
      <c r="L433" s="225">
        <v>21</v>
      </c>
      <c r="M433" s="225">
        <f>G433*(1+L433/100)</f>
        <v>0</v>
      </c>
      <c r="N433" s="225">
        <v>0</v>
      </c>
      <c r="O433" s="225">
        <f>ROUND(E433*N433,2)</f>
        <v>0</v>
      </c>
      <c r="P433" s="225">
        <v>0.02</v>
      </c>
      <c r="Q433" s="225">
        <f>ROUND(E433*P433,2)</f>
        <v>0.4</v>
      </c>
      <c r="R433" s="225"/>
      <c r="S433" s="225" t="s">
        <v>144</v>
      </c>
      <c r="T433" s="225" t="s">
        <v>144</v>
      </c>
      <c r="U433" s="225">
        <v>7.8E-2</v>
      </c>
      <c r="V433" s="225">
        <f>ROUND(E433*U433,2)</f>
        <v>1.55</v>
      </c>
      <c r="W433" s="225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 t="s">
        <v>145</v>
      </c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outlineLevel="1">
      <c r="A434" s="223"/>
      <c r="B434" s="224"/>
      <c r="C434" s="257" t="s">
        <v>146</v>
      </c>
      <c r="D434" s="226"/>
      <c r="E434" s="227"/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 t="s">
        <v>147</v>
      </c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outlineLevel="1">
      <c r="A435" s="223"/>
      <c r="B435" s="224"/>
      <c r="C435" s="258" t="s">
        <v>505</v>
      </c>
      <c r="D435" s="226"/>
      <c r="E435" s="227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 t="s">
        <v>147</v>
      </c>
      <c r="AH435" s="206">
        <v>2</v>
      </c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>
      <c r="A436" s="223"/>
      <c r="B436" s="224"/>
      <c r="C436" s="258" t="s">
        <v>506</v>
      </c>
      <c r="D436" s="226"/>
      <c r="E436" s="227">
        <v>11</v>
      </c>
      <c r="F436" s="225"/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 t="s">
        <v>147</v>
      </c>
      <c r="AH436" s="206">
        <v>2</v>
      </c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>
      <c r="A437" s="223"/>
      <c r="B437" s="224"/>
      <c r="C437" s="258" t="s">
        <v>507</v>
      </c>
      <c r="D437" s="226"/>
      <c r="E437" s="227"/>
      <c r="F437" s="225"/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 t="s">
        <v>147</v>
      </c>
      <c r="AH437" s="206">
        <v>2</v>
      </c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outlineLevel="1">
      <c r="A438" s="223"/>
      <c r="B438" s="224"/>
      <c r="C438" s="258" t="s">
        <v>508</v>
      </c>
      <c r="D438" s="226"/>
      <c r="E438" s="227">
        <v>8.86</v>
      </c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 t="s">
        <v>147</v>
      </c>
      <c r="AH438" s="206">
        <v>2</v>
      </c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>
      <c r="A439" s="223"/>
      <c r="B439" s="224"/>
      <c r="C439" s="257" t="s">
        <v>149</v>
      </c>
      <c r="D439" s="226"/>
      <c r="E439" s="227"/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 t="s">
        <v>147</v>
      </c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outlineLevel="1">
      <c r="A440" s="223"/>
      <c r="B440" s="224"/>
      <c r="C440" s="259" t="s">
        <v>509</v>
      </c>
      <c r="D440" s="228"/>
      <c r="E440" s="229">
        <v>19.86</v>
      </c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 t="s">
        <v>147</v>
      </c>
      <c r="AH440" s="206">
        <v>0</v>
      </c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>
      <c r="A441" s="239">
        <v>65</v>
      </c>
      <c r="B441" s="240" t="s">
        <v>510</v>
      </c>
      <c r="C441" s="256" t="s">
        <v>511</v>
      </c>
      <c r="D441" s="241" t="s">
        <v>156</v>
      </c>
      <c r="E441" s="242">
        <v>3.36</v>
      </c>
      <c r="F441" s="243"/>
      <c r="G441" s="244">
        <f>ROUND(E441*F441,2)</f>
        <v>0</v>
      </c>
      <c r="H441" s="243"/>
      <c r="I441" s="244">
        <f>ROUND(E441*H441,2)</f>
        <v>0</v>
      </c>
      <c r="J441" s="243"/>
      <c r="K441" s="245">
        <f>ROUND(E441*J441,2)</f>
        <v>0</v>
      </c>
      <c r="L441" s="225">
        <v>21</v>
      </c>
      <c r="M441" s="225">
        <f>G441*(1+L441/100)</f>
        <v>0</v>
      </c>
      <c r="N441" s="225">
        <v>1E-3</v>
      </c>
      <c r="O441" s="225">
        <f>ROUND(E441*N441,2)</f>
        <v>0</v>
      </c>
      <c r="P441" s="225">
        <v>3.492E-2</v>
      </c>
      <c r="Q441" s="225">
        <f>ROUND(E441*P441,2)</f>
        <v>0.12</v>
      </c>
      <c r="R441" s="225"/>
      <c r="S441" s="225" t="s">
        <v>144</v>
      </c>
      <c r="T441" s="225" t="s">
        <v>144</v>
      </c>
      <c r="U441" s="225">
        <v>0.52100000000000002</v>
      </c>
      <c r="V441" s="225">
        <f>ROUND(E441*U441,2)</f>
        <v>1.75</v>
      </c>
      <c r="W441" s="225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 t="s">
        <v>145</v>
      </c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>
      <c r="A442" s="223"/>
      <c r="B442" s="224"/>
      <c r="C442" s="257" t="s">
        <v>146</v>
      </c>
      <c r="D442" s="226"/>
      <c r="E442" s="227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 t="s">
        <v>147</v>
      </c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>
      <c r="A443" s="223"/>
      <c r="B443" s="224"/>
      <c r="C443" s="258" t="s">
        <v>512</v>
      </c>
      <c r="D443" s="226"/>
      <c r="E443" s="227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 t="s">
        <v>147</v>
      </c>
      <c r="AH443" s="206">
        <v>2</v>
      </c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>
      <c r="A444" s="223"/>
      <c r="B444" s="224"/>
      <c r="C444" s="258" t="s">
        <v>513</v>
      </c>
      <c r="D444" s="226"/>
      <c r="E444" s="227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 t="s">
        <v>147</v>
      </c>
      <c r="AH444" s="206">
        <v>2</v>
      </c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>
      <c r="A445" s="223"/>
      <c r="B445" s="224"/>
      <c r="C445" s="257" t="s">
        <v>149</v>
      </c>
      <c r="D445" s="226"/>
      <c r="E445" s="227"/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 t="s">
        <v>147</v>
      </c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>
      <c r="A446" s="223"/>
      <c r="B446" s="224"/>
      <c r="C446" s="259" t="s">
        <v>514</v>
      </c>
      <c r="D446" s="228"/>
      <c r="E446" s="229">
        <v>3.36</v>
      </c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 t="s">
        <v>147</v>
      </c>
      <c r="AH446" s="206">
        <v>0</v>
      </c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>
      <c r="A447" s="239">
        <v>66</v>
      </c>
      <c r="B447" s="240" t="s">
        <v>515</v>
      </c>
      <c r="C447" s="256" t="s">
        <v>516</v>
      </c>
      <c r="D447" s="241" t="s">
        <v>166</v>
      </c>
      <c r="E447" s="242">
        <v>3.2</v>
      </c>
      <c r="F447" s="243"/>
      <c r="G447" s="244">
        <f>ROUND(E447*F447,2)</f>
        <v>0</v>
      </c>
      <c r="H447" s="243"/>
      <c r="I447" s="244">
        <f>ROUND(E447*H447,2)</f>
        <v>0</v>
      </c>
      <c r="J447" s="243"/>
      <c r="K447" s="245">
        <f>ROUND(E447*J447,2)</f>
        <v>0</v>
      </c>
      <c r="L447" s="225">
        <v>21</v>
      </c>
      <c r="M447" s="225">
        <f>G447*(1+L447/100)</f>
        <v>0</v>
      </c>
      <c r="N447" s="225">
        <v>0</v>
      </c>
      <c r="O447" s="225">
        <f>ROUND(E447*N447,2)</f>
        <v>0</v>
      </c>
      <c r="P447" s="225">
        <v>1.188E-2</v>
      </c>
      <c r="Q447" s="225">
        <f>ROUND(E447*P447,2)</f>
        <v>0.04</v>
      </c>
      <c r="R447" s="225"/>
      <c r="S447" s="225" t="s">
        <v>144</v>
      </c>
      <c r="T447" s="225" t="s">
        <v>144</v>
      </c>
      <c r="U447" s="225">
        <v>9.2999999999999999E-2</v>
      </c>
      <c r="V447" s="225">
        <f>ROUND(E447*U447,2)</f>
        <v>0.3</v>
      </c>
      <c r="W447" s="225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 t="s">
        <v>145</v>
      </c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>
      <c r="A448" s="223"/>
      <c r="B448" s="224"/>
      <c r="C448" s="257" t="s">
        <v>146</v>
      </c>
      <c r="D448" s="226"/>
      <c r="E448" s="227"/>
      <c r="F448" s="225"/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 t="s">
        <v>147</v>
      </c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>
      <c r="A449" s="223"/>
      <c r="B449" s="224"/>
      <c r="C449" s="258" t="s">
        <v>517</v>
      </c>
      <c r="D449" s="226"/>
      <c r="E449" s="227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 t="s">
        <v>147</v>
      </c>
      <c r="AH449" s="206">
        <v>2</v>
      </c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>
      <c r="A450" s="223"/>
      <c r="B450" s="224"/>
      <c r="C450" s="257" t="s">
        <v>149</v>
      </c>
      <c r="D450" s="226"/>
      <c r="E450" s="227"/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 t="s">
        <v>147</v>
      </c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>
      <c r="A451" s="223"/>
      <c r="B451" s="224"/>
      <c r="C451" s="259" t="s">
        <v>518</v>
      </c>
      <c r="D451" s="228"/>
      <c r="E451" s="229">
        <v>3.2</v>
      </c>
      <c r="F451" s="225"/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 t="s">
        <v>147</v>
      </c>
      <c r="AH451" s="206">
        <v>0</v>
      </c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>
      <c r="A452" s="239">
        <v>67</v>
      </c>
      <c r="B452" s="240" t="s">
        <v>519</v>
      </c>
      <c r="C452" s="256" t="s">
        <v>520</v>
      </c>
      <c r="D452" s="241" t="s">
        <v>156</v>
      </c>
      <c r="E452" s="242">
        <v>35.253500000000003</v>
      </c>
      <c r="F452" s="243"/>
      <c r="G452" s="244">
        <f>ROUND(E452*F452,2)</f>
        <v>0</v>
      </c>
      <c r="H452" s="243"/>
      <c r="I452" s="244">
        <f>ROUND(E452*H452,2)</f>
        <v>0</v>
      </c>
      <c r="J452" s="243"/>
      <c r="K452" s="245">
        <f>ROUND(E452*J452,2)</f>
        <v>0</v>
      </c>
      <c r="L452" s="225">
        <v>21</v>
      </c>
      <c r="M452" s="225">
        <f>G452*(1+L452/100)</f>
        <v>0</v>
      </c>
      <c r="N452" s="225">
        <v>0</v>
      </c>
      <c r="O452" s="225">
        <f>ROUND(E452*N452,2)</f>
        <v>0</v>
      </c>
      <c r="P452" s="225">
        <v>0.02</v>
      </c>
      <c r="Q452" s="225">
        <f>ROUND(E452*P452,2)</f>
        <v>0.71</v>
      </c>
      <c r="R452" s="225"/>
      <c r="S452" s="225" t="s">
        <v>144</v>
      </c>
      <c r="T452" s="225" t="s">
        <v>144</v>
      </c>
      <c r="U452" s="225">
        <v>0.13</v>
      </c>
      <c r="V452" s="225">
        <f>ROUND(E452*U452,2)</f>
        <v>4.58</v>
      </c>
      <c r="W452" s="225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 t="s">
        <v>145</v>
      </c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>
      <c r="A453" s="223"/>
      <c r="B453" s="224"/>
      <c r="C453" s="257" t="s">
        <v>146</v>
      </c>
      <c r="D453" s="226"/>
      <c r="E453" s="227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 t="s">
        <v>147</v>
      </c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>
      <c r="A454" s="223"/>
      <c r="B454" s="224"/>
      <c r="C454" s="258" t="s">
        <v>521</v>
      </c>
      <c r="D454" s="226"/>
      <c r="E454" s="227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 t="s">
        <v>147</v>
      </c>
      <c r="AH454" s="206">
        <v>2</v>
      </c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>
      <c r="A455" s="223"/>
      <c r="B455" s="224"/>
      <c r="C455" s="257" t="s">
        <v>149</v>
      </c>
      <c r="D455" s="226"/>
      <c r="E455" s="227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 t="s">
        <v>147</v>
      </c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>
      <c r="A456" s="223"/>
      <c r="B456" s="224"/>
      <c r="C456" s="259" t="s">
        <v>522</v>
      </c>
      <c r="D456" s="228"/>
      <c r="E456" s="229">
        <v>35.253500000000003</v>
      </c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 t="s">
        <v>147</v>
      </c>
      <c r="AH456" s="206">
        <v>5</v>
      </c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outlineLevel="1">
      <c r="A457" s="223"/>
      <c r="B457" s="224"/>
      <c r="C457" s="257" t="s">
        <v>146</v>
      </c>
      <c r="D457" s="226"/>
      <c r="E457" s="227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 t="s">
        <v>147</v>
      </c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>
      <c r="A458" s="223"/>
      <c r="B458" s="224"/>
      <c r="C458" s="258" t="s">
        <v>523</v>
      </c>
      <c r="D458" s="226"/>
      <c r="E458" s="227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 t="s">
        <v>147</v>
      </c>
      <c r="AH458" s="206">
        <v>2</v>
      </c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>
      <c r="A459" s="223"/>
      <c r="B459" s="224"/>
      <c r="C459" s="257" t="s">
        <v>149</v>
      </c>
      <c r="D459" s="226"/>
      <c r="E459" s="227"/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 t="s">
        <v>147</v>
      </c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outlineLevel="1">
      <c r="A460" s="239">
        <v>68</v>
      </c>
      <c r="B460" s="240" t="s">
        <v>524</v>
      </c>
      <c r="C460" s="256" t="s">
        <v>525</v>
      </c>
      <c r="D460" s="241" t="s">
        <v>156</v>
      </c>
      <c r="E460" s="242">
        <v>8.2100000000000009</v>
      </c>
      <c r="F460" s="243"/>
      <c r="G460" s="244">
        <f>ROUND(E460*F460,2)</f>
        <v>0</v>
      </c>
      <c r="H460" s="243"/>
      <c r="I460" s="244">
        <f>ROUND(E460*H460,2)</f>
        <v>0</v>
      </c>
      <c r="J460" s="243"/>
      <c r="K460" s="245">
        <f>ROUND(E460*J460,2)</f>
        <v>0</v>
      </c>
      <c r="L460" s="225">
        <v>21</v>
      </c>
      <c r="M460" s="225">
        <f>G460*(1+L460/100)</f>
        <v>0</v>
      </c>
      <c r="N460" s="225">
        <v>0</v>
      </c>
      <c r="O460" s="225">
        <f>ROUND(E460*N460,2)</f>
        <v>0</v>
      </c>
      <c r="P460" s="225">
        <v>0.01</v>
      </c>
      <c r="Q460" s="225">
        <f>ROUND(E460*P460,2)</f>
        <v>0.08</v>
      </c>
      <c r="R460" s="225"/>
      <c r="S460" s="225" t="s">
        <v>144</v>
      </c>
      <c r="T460" s="225" t="s">
        <v>144</v>
      </c>
      <c r="U460" s="225">
        <v>0.04</v>
      </c>
      <c r="V460" s="225">
        <f>ROUND(E460*U460,2)</f>
        <v>0.33</v>
      </c>
      <c r="W460" s="225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 t="s">
        <v>145</v>
      </c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>
      <c r="A461" s="223"/>
      <c r="B461" s="224"/>
      <c r="C461" s="257" t="s">
        <v>146</v>
      </c>
      <c r="D461" s="226"/>
      <c r="E461" s="227"/>
      <c r="F461" s="225"/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 t="s">
        <v>147</v>
      </c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ht="22.5" outlineLevel="1">
      <c r="A462" s="223"/>
      <c r="B462" s="224"/>
      <c r="C462" s="258" t="s">
        <v>526</v>
      </c>
      <c r="D462" s="226"/>
      <c r="E462" s="227"/>
      <c r="F462" s="225"/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 t="s">
        <v>147</v>
      </c>
      <c r="AH462" s="206">
        <v>2</v>
      </c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ht="22.5" outlineLevel="1">
      <c r="A463" s="223"/>
      <c r="B463" s="224"/>
      <c r="C463" s="258" t="s">
        <v>527</v>
      </c>
      <c r="D463" s="226"/>
      <c r="E463" s="227">
        <v>8.2100000000000009</v>
      </c>
      <c r="F463" s="225"/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 t="s">
        <v>147</v>
      </c>
      <c r="AH463" s="206">
        <v>2</v>
      </c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outlineLevel="1">
      <c r="A464" s="223"/>
      <c r="B464" s="224"/>
      <c r="C464" s="257" t="s">
        <v>149</v>
      </c>
      <c r="D464" s="226"/>
      <c r="E464" s="227"/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 t="s">
        <v>147</v>
      </c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>
      <c r="A465" s="223"/>
      <c r="B465" s="224"/>
      <c r="C465" s="259" t="s">
        <v>528</v>
      </c>
      <c r="D465" s="228"/>
      <c r="E465" s="229">
        <v>8.2100000000000009</v>
      </c>
      <c r="F465" s="225"/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 t="s">
        <v>147</v>
      </c>
      <c r="AH465" s="206">
        <v>0</v>
      </c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>
      <c r="A466" s="239">
        <v>69</v>
      </c>
      <c r="B466" s="240" t="s">
        <v>529</v>
      </c>
      <c r="C466" s="256" t="s">
        <v>530</v>
      </c>
      <c r="D466" s="241" t="s">
        <v>156</v>
      </c>
      <c r="E466" s="242">
        <v>60.25</v>
      </c>
      <c r="F466" s="243"/>
      <c r="G466" s="244">
        <f>ROUND(E466*F466,2)</f>
        <v>0</v>
      </c>
      <c r="H466" s="243"/>
      <c r="I466" s="244">
        <f>ROUND(E466*H466,2)</f>
        <v>0</v>
      </c>
      <c r="J466" s="243"/>
      <c r="K466" s="245">
        <f>ROUND(E466*J466,2)</f>
        <v>0</v>
      </c>
      <c r="L466" s="225">
        <v>21</v>
      </c>
      <c r="M466" s="225">
        <f>G466*(1+L466/100)</f>
        <v>0</v>
      </c>
      <c r="N466" s="225">
        <v>0</v>
      </c>
      <c r="O466" s="225">
        <f>ROUND(E466*N466,2)</f>
        <v>0</v>
      </c>
      <c r="P466" s="225">
        <v>6.8000000000000005E-2</v>
      </c>
      <c r="Q466" s="225">
        <f>ROUND(E466*P466,2)</f>
        <v>4.0999999999999996</v>
      </c>
      <c r="R466" s="225"/>
      <c r="S466" s="225" t="s">
        <v>144</v>
      </c>
      <c r="T466" s="225" t="s">
        <v>144</v>
      </c>
      <c r="U466" s="225">
        <v>0.3</v>
      </c>
      <c r="V466" s="225">
        <f>ROUND(E466*U466,2)</f>
        <v>18.079999999999998</v>
      </c>
      <c r="W466" s="225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 t="s">
        <v>145</v>
      </c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>
      <c r="A467" s="223"/>
      <c r="B467" s="224"/>
      <c r="C467" s="257" t="s">
        <v>146</v>
      </c>
      <c r="D467" s="226"/>
      <c r="E467" s="227"/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 t="s">
        <v>147</v>
      </c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>
      <c r="A468" s="223"/>
      <c r="B468" s="224"/>
      <c r="C468" s="258" t="s">
        <v>531</v>
      </c>
      <c r="D468" s="226"/>
      <c r="E468" s="227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 t="s">
        <v>147</v>
      </c>
      <c r="AH468" s="206">
        <v>2</v>
      </c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ht="33.75" outlineLevel="1">
      <c r="A469" s="223"/>
      <c r="B469" s="224"/>
      <c r="C469" s="258" t="s">
        <v>532</v>
      </c>
      <c r="D469" s="226"/>
      <c r="E469" s="227">
        <v>15.345000000000001</v>
      </c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 t="s">
        <v>147</v>
      </c>
      <c r="AH469" s="206">
        <v>2</v>
      </c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>
      <c r="A470" s="223"/>
      <c r="B470" s="224"/>
      <c r="C470" s="258" t="s">
        <v>533</v>
      </c>
      <c r="D470" s="226"/>
      <c r="E470" s="227"/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 t="s">
        <v>147</v>
      </c>
      <c r="AH470" s="206">
        <v>2</v>
      </c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ht="33.75" outlineLevel="1">
      <c r="A471" s="223"/>
      <c r="B471" s="224"/>
      <c r="C471" s="258" t="s">
        <v>534</v>
      </c>
      <c r="D471" s="226"/>
      <c r="E471" s="227">
        <v>14.78</v>
      </c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 t="s">
        <v>147</v>
      </c>
      <c r="AH471" s="206">
        <v>2</v>
      </c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>
      <c r="A472" s="223"/>
      <c r="B472" s="224"/>
      <c r="C472" s="258" t="s">
        <v>535</v>
      </c>
      <c r="D472" s="226"/>
      <c r="E472" s="227"/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 t="s">
        <v>147</v>
      </c>
      <c r="AH472" s="206">
        <v>2</v>
      </c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>
      <c r="A473" s="223"/>
      <c r="B473" s="224"/>
      <c r="C473" s="261" t="s">
        <v>230</v>
      </c>
      <c r="D473" s="230"/>
      <c r="E473" s="231">
        <v>30.125</v>
      </c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 t="s">
        <v>147</v>
      </c>
      <c r="AH473" s="206">
        <v>3</v>
      </c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>
      <c r="A474" s="223"/>
      <c r="B474" s="224"/>
      <c r="C474" s="257" t="s">
        <v>149</v>
      </c>
      <c r="D474" s="226"/>
      <c r="E474" s="227"/>
      <c r="F474" s="225"/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 t="s">
        <v>147</v>
      </c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>
      <c r="A475" s="223"/>
      <c r="B475" s="224"/>
      <c r="C475" s="259" t="s">
        <v>536</v>
      </c>
      <c r="D475" s="228"/>
      <c r="E475" s="229">
        <v>60.25</v>
      </c>
      <c r="F475" s="225"/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 t="s">
        <v>147</v>
      </c>
      <c r="AH475" s="206">
        <v>0</v>
      </c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>
      <c r="A476" s="233" t="s">
        <v>139</v>
      </c>
      <c r="B476" s="234" t="s">
        <v>80</v>
      </c>
      <c r="C476" s="255" t="s">
        <v>81</v>
      </c>
      <c r="D476" s="235"/>
      <c r="E476" s="236"/>
      <c r="F476" s="237"/>
      <c r="G476" s="237">
        <f>SUMIF(AG477:AG480,"&lt;&gt;NOR",G477:G480)</f>
        <v>0</v>
      </c>
      <c r="H476" s="237"/>
      <c r="I476" s="237">
        <f>SUM(I477:I480)</f>
        <v>0</v>
      </c>
      <c r="J476" s="237"/>
      <c r="K476" s="238">
        <f>SUM(K477:K480)</f>
        <v>0</v>
      </c>
      <c r="L476" s="232"/>
      <c r="M476" s="232">
        <f>SUM(M477:M480)</f>
        <v>0</v>
      </c>
      <c r="N476" s="232"/>
      <c r="O476" s="232">
        <f>SUM(O477:O480)</f>
        <v>0</v>
      </c>
      <c r="P476" s="232"/>
      <c r="Q476" s="232">
        <f>SUM(Q477:Q480)</f>
        <v>0</v>
      </c>
      <c r="R476" s="232"/>
      <c r="S476" s="232"/>
      <c r="T476" s="232"/>
      <c r="U476" s="232"/>
      <c r="V476" s="232">
        <f>SUM(V477:V480)</f>
        <v>69.510000000000005</v>
      </c>
      <c r="W476" s="232"/>
      <c r="AG476" t="s">
        <v>140</v>
      </c>
    </row>
    <row r="477" spans="1:60" outlineLevel="1">
      <c r="A477" s="247">
        <v>70</v>
      </c>
      <c r="B477" s="248" t="s">
        <v>537</v>
      </c>
      <c r="C477" s="262" t="s">
        <v>538</v>
      </c>
      <c r="D477" s="249" t="s">
        <v>217</v>
      </c>
      <c r="E477" s="250">
        <v>99.723650000000006</v>
      </c>
      <c r="F477" s="251"/>
      <c r="G477" s="252">
        <f>ROUND(E477*F477,2)</f>
        <v>0</v>
      </c>
      <c r="H477" s="251"/>
      <c r="I477" s="252">
        <f>ROUND(E477*H477,2)</f>
        <v>0</v>
      </c>
      <c r="J477" s="251"/>
      <c r="K477" s="253">
        <f>ROUND(E477*J477,2)</f>
        <v>0</v>
      </c>
      <c r="L477" s="225">
        <v>21</v>
      </c>
      <c r="M477" s="225">
        <f>G477*(1+L477/100)</f>
        <v>0</v>
      </c>
      <c r="N477" s="225">
        <v>0</v>
      </c>
      <c r="O477" s="225">
        <f>ROUND(E477*N477,2)</f>
        <v>0</v>
      </c>
      <c r="P477" s="225">
        <v>0</v>
      </c>
      <c r="Q477" s="225">
        <f>ROUND(E477*P477,2)</f>
        <v>0</v>
      </c>
      <c r="R477" s="225"/>
      <c r="S477" s="225" t="s">
        <v>144</v>
      </c>
      <c r="T477" s="225" t="s">
        <v>144</v>
      </c>
      <c r="U477" s="225">
        <v>0.307</v>
      </c>
      <c r="V477" s="225">
        <f>ROUND(E477*U477,2)</f>
        <v>30.62</v>
      </c>
      <c r="W477" s="225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 t="s">
        <v>539</v>
      </c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>
      <c r="A478" s="247">
        <v>71</v>
      </c>
      <c r="B478" s="248" t="s">
        <v>540</v>
      </c>
      <c r="C478" s="262" t="s">
        <v>541</v>
      </c>
      <c r="D478" s="249" t="s">
        <v>217</v>
      </c>
      <c r="E478" s="250">
        <v>99.723650000000006</v>
      </c>
      <c r="F478" s="251"/>
      <c r="G478" s="252">
        <f>ROUND(E478*F478,2)</f>
        <v>0</v>
      </c>
      <c r="H478" s="251"/>
      <c r="I478" s="252">
        <f>ROUND(E478*H478,2)</f>
        <v>0</v>
      </c>
      <c r="J478" s="251"/>
      <c r="K478" s="253">
        <f>ROUND(E478*J478,2)</f>
        <v>0</v>
      </c>
      <c r="L478" s="225">
        <v>21</v>
      </c>
      <c r="M478" s="225">
        <f>G478*(1+L478/100)</f>
        <v>0</v>
      </c>
      <c r="N478" s="225">
        <v>0</v>
      </c>
      <c r="O478" s="225">
        <f>ROUND(E478*N478,2)</f>
        <v>0</v>
      </c>
      <c r="P478" s="225">
        <v>0</v>
      </c>
      <c r="Q478" s="225">
        <f>ROUND(E478*P478,2)</f>
        <v>0</v>
      </c>
      <c r="R478" s="225"/>
      <c r="S478" s="225" t="s">
        <v>144</v>
      </c>
      <c r="T478" s="225" t="s">
        <v>144</v>
      </c>
      <c r="U478" s="225">
        <v>0.39</v>
      </c>
      <c r="V478" s="225">
        <f>ROUND(E478*U478,2)</f>
        <v>38.89</v>
      </c>
      <c r="W478" s="225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 t="s">
        <v>539</v>
      </c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outlineLevel="1">
      <c r="A479" s="247">
        <v>72</v>
      </c>
      <c r="B479" s="248" t="s">
        <v>542</v>
      </c>
      <c r="C479" s="262" t="s">
        <v>543</v>
      </c>
      <c r="D479" s="249" t="s">
        <v>217</v>
      </c>
      <c r="E479" s="250">
        <v>99.723650000000006</v>
      </c>
      <c r="F479" s="251"/>
      <c r="G479" s="252">
        <f>ROUND(E479*F479,2)</f>
        <v>0</v>
      </c>
      <c r="H479" s="251"/>
      <c r="I479" s="252">
        <f>ROUND(E479*H479,2)</f>
        <v>0</v>
      </c>
      <c r="J479" s="251"/>
      <c r="K479" s="253">
        <f>ROUND(E479*J479,2)</f>
        <v>0</v>
      </c>
      <c r="L479" s="225">
        <v>21</v>
      </c>
      <c r="M479" s="225">
        <f>G479*(1+L479/100)</f>
        <v>0</v>
      </c>
      <c r="N479" s="225">
        <v>0</v>
      </c>
      <c r="O479" s="225">
        <f>ROUND(E479*N479,2)</f>
        <v>0</v>
      </c>
      <c r="P479" s="225">
        <v>0</v>
      </c>
      <c r="Q479" s="225">
        <f>ROUND(E479*P479,2)</f>
        <v>0</v>
      </c>
      <c r="R479" s="225"/>
      <c r="S479" s="225" t="s">
        <v>144</v>
      </c>
      <c r="T479" s="225" t="s">
        <v>144</v>
      </c>
      <c r="U479" s="225">
        <v>0</v>
      </c>
      <c r="V479" s="225">
        <f>ROUND(E479*U479,2)</f>
        <v>0</v>
      </c>
      <c r="W479" s="225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 t="s">
        <v>539</v>
      </c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outlineLevel="1">
      <c r="A480" s="247">
        <v>73</v>
      </c>
      <c r="B480" s="248" t="s">
        <v>544</v>
      </c>
      <c r="C480" s="262" t="s">
        <v>545</v>
      </c>
      <c r="D480" s="249" t="s">
        <v>217</v>
      </c>
      <c r="E480" s="250">
        <v>99.723650000000006</v>
      </c>
      <c r="F480" s="251"/>
      <c r="G480" s="252">
        <f>ROUND(E480*F480,2)</f>
        <v>0</v>
      </c>
      <c r="H480" s="251"/>
      <c r="I480" s="252">
        <f>ROUND(E480*H480,2)</f>
        <v>0</v>
      </c>
      <c r="J480" s="251"/>
      <c r="K480" s="253">
        <f>ROUND(E480*J480,2)</f>
        <v>0</v>
      </c>
      <c r="L480" s="225">
        <v>21</v>
      </c>
      <c r="M480" s="225">
        <f>G480*(1+L480/100)</f>
        <v>0</v>
      </c>
      <c r="N480" s="225">
        <v>0</v>
      </c>
      <c r="O480" s="225">
        <f>ROUND(E480*N480,2)</f>
        <v>0</v>
      </c>
      <c r="P480" s="225">
        <v>0</v>
      </c>
      <c r="Q480" s="225">
        <f>ROUND(E480*P480,2)</f>
        <v>0</v>
      </c>
      <c r="R480" s="225"/>
      <c r="S480" s="225" t="s">
        <v>144</v>
      </c>
      <c r="T480" s="225" t="s">
        <v>144</v>
      </c>
      <c r="U480" s="225">
        <v>0</v>
      </c>
      <c r="V480" s="225">
        <f>ROUND(E480*U480,2)</f>
        <v>0</v>
      </c>
      <c r="W480" s="225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 t="s">
        <v>539</v>
      </c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>
      <c r="A481" s="233" t="s">
        <v>139</v>
      </c>
      <c r="B481" s="234" t="s">
        <v>82</v>
      </c>
      <c r="C481" s="255" t="s">
        <v>83</v>
      </c>
      <c r="D481" s="235"/>
      <c r="E481" s="236"/>
      <c r="F481" s="237"/>
      <c r="G481" s="237">
        <f>SUMIF(AG482:AG542,"&lt;&gt;NOR",G482:G542)</f>
        <v>0</v>
      </c>
      <c r="H481" s="237"/>
      <c r="I481" s="237">
        <f>SUM(I482:I542)</f>
        <v>0</v>
      </c>
      <c r="J481" s="237"/>
      <c r="K481" s="238">
        <f>SUM(K482:K542)</f>
        <v>0</v>
      </c>
      <c r="L481" s="232"/>
      <c r="M481" s="232">
        <f>SUM(M482:M542)</f>
        <v>0</v>
      </c>
      <c r="N481" s="232"/>
      <c r="O481" s="232">
        <f>SUM(O482:O542)</f>
        <v>0.37000000000000005</v>
      </c>
      <c r="P481" s="232"/>
      <c r="Q481" s="232">
        <f>SUM(Q482:Q542)</f>
        <v>0.15</v>
      </c>
      <c r="R481" s="232"/>
      <c r="S481" s="232"/>
      <c r="T481" s="232"/>
      <c r="U481" s="232"/>
      <c r="V481" s="232">
        <f>SUM(V482:V542)</f>
        <v>17.71</v>
      </c>
      <c r="W481" s="232"/>
      <c r="AG481" t="s">
        <v>140</v>
      </c>
    </row>
    <row r="482" spans="1:60" ht="22.5" outlineLevel="1">
      <c r="A482" s="239">
        <v>74</v>
      </c>
      <c r="B482" s="240" t="s">
        <v>546</v>
      </c>
      <c r="C482" s="256" t="s">
        <v>547</v>
      </c>
      <c r="D482" s="241" t="s">
        <v>156</v>
      </c>
      <c r="E482" s="242">
        <v>30.922499999999999</v>
      </c>
      <c r="F482" s="243"/>
      <c r="G482" s="244">
        <f>ROUND(E482*F482,2)</f>
        <v>0</v>
      </c>
      <c r="H482" s="243"/>
      <c r="I482" s="244">
        <f>ROUND(E482*H482,2)</f>
        <v>0</v>
      </c>
      <c r="J482" s="243"/>
      <c r="K482" s="245">
        <f>ROUND(E482*J482,2)</f>
        <v>0</v>
      </c>
      <c r="L482" s="225">
        <v>21</v>
      </c>
      <c r="M482" s="225">
        <f>G482*(1+L482/100)</f>
        <v>0</v>
      </c>
      <c r="N482" s="225">
        <v>4.8700000000000002E-3</v>
      </c>
      <c r="O482" s="225">
        <f>ROUND(E482*N482,2)</f>
        <v>0.15</v>
      </c>
      <c r="P482" s="225">
        <v>0</v>
      </c>
      <c r="Q482" s="225">
        <f>ROUND(E482*P482,2)</f>
        <v>0</v>
      </c>
      <c r="R482" s="225"/>
      <c r="S482" s="225" t="s">
        <v>144</v>
      </c>
      <c r="T482" s="225" t="s">
        <v>144</v>
      </c>
      <c r="U482" s="225">
        <v>0.22991</v>
      </c>
      <c r="V482" s="225">
        <f>ROUND(E482*U482,2)</f>
        <v>7.11</v>
      </c>
      <c r="W482" s="225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 t="s">
        <v>145</v>
      </c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outlineLevel="1">
      <c r="A483" s="223"/>
      <c r="B483" s="224"/>
      <c r="C483" s="257" t="s">
        <v>146</v>
      </c>
      <c r="D483" s="226"/>
      <c r="E483" s="227"/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 t="s">
        <v>147</v>
      </c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</row>
    <row r="484" spans="1:60" outlineLevel="1">
      <c r="A484" s="223"/>
      <c r="B484" s="224"/>
      <c r="C484" s="258" t="s">
        <v>548</v>
      </c>
      <c r="D484" s="226"/>
      <c r="E484" s="227"/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 t="s">
        <v>147</v>
      </c>
      <c r="AH484" s="206">
        <v>2</v>
      </c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</row>
    <row r="485" spans="1:60" outlineLevel="1">
      <c r="A485" s="223"/>
      <c r="B485" s="224"/>
      <c r="C485" s="258" t="s">
        <v>549</v>
      </c>
      <c r="D485" s="226"/>
      <c r="E485" s="227"/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 t="s">
        <v>147</v>
      </c>
      <c r="AH485" s="206">
        <v>2</v>
      </c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</row>
    <row r="486" spans="1:60" ht="22.5" outlineLevel="1">
      <c r="A486" s="223"/>
      <c r="B486" s="224"/>
      <c r="C486" s="258" t="s">
        <v>550</v>
      </c>
      <c r="D486" s="226"/>
      <c r="E486" s="227">
        <v>29.45</v>
      </c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 t="s">
        <v>147</v>
      </c>
      <c r="AH486" s="206">
        <v>2</v>
      </c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</row>
    <row r="487" spans="1:60" outlineLevel="1">
      <c r="A487" s="223"/>
      <c r="B487" s="224"/>
      <c r="C487" s="257" t="s">
        <v>149</v>
      </c>
      <c r="D487" s="226"/>
      <c r="E487" s="227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 t="s">
        <v>147</v>
      </c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</row>
    <row r="488" spans="1:60" outlineLevel="1">
      <c r="A488" s="223"/>
      <c r="B488" s="224"/>
      <c r="C488" s="259" t="s">
        <v>551</v>
      </c>
      <c r="D488" s="228"/>
      <c r="E488" s="229">
        <v>30.922499999999999</v>
      </c>
      <c r="F488" s="225"/>
      <c r="G488" s="225"/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 t="s">
        <v>147</v>
      </c>
      <c r="AH488" s="206">
        <v>0</v>
      </c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</row>
    <row r="489" spans="1:60" ht="22.5" outlineLevel="1">
      <c r="A489" s="239">
        <v>75</v>
      </c>
      <c r="B489" s="240" t="s">
        <v>546</v>
      </c>
      <c r="C489" s="256" t="s">
        <v>547</v>
      </c>
      <c r="D489" s="241" t="s">
        <v>156</v>
      </c>
      <c r="E489" s="242">
        <v>20.286000000000001</v>
      </c>
      <c r="F489" s="243"/>
      <c r="G489" s="244">
        <f>ROUND(E489*F489,2)</f>
        <v>0</v>
      </c>
      <c r="H489" s="243"/>
      <c r="I489" s="244">
        <f>ROUND(E489*H489,2)</f>
        <v>0</v>
      </c>
      <c r="J489" s="243"/>
      <c r="K489" s="245">
        <f>ROUND(E489*J489,2)</f>
        <v>0</v>
      </c>
      <c r="L489" s="225">
        <v>21</v>
      </c>
      <c r="M489" s="225">
        <f>G489*(1+L489/100)</f>
        <v>0</v>
      </c>
      <c r="N489" s="225">
        <v>4.8700000000000002E-3</v>
      </c>
      <c r="O489" s="225">
        <f>ROUND(E489*N489,2)</f>
        <v>0.1</v>
      </c>
      <c r="P489" s="225">
        <v>0</v>
      </c>
      <c r="Q489" s="225">
        <f>ROUND(E489*P489,2)</f>
        <v>0</v>
      </c>
      <c r="R489" s="225"/>
      <c r="S489" s="225" t="s">
        <v>144</v>
      </c>
      <c r="T489" s="225" t="s">
        <v>144</v>
      </c>
      <c r="U489" s="225">
        <v>0.22991</v>
      </c>
      <c r="V489" s="225">
        <f>ROUND(E489*U489,2)</f>
        <v>4.66</v>
      </c>
      <c r="W489" s="225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 t="s">
        <v>145</v>
      </c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</row>
    <row r="490" spans="1:60" outlineLevel="1">
      <c r="A490" s="223"/>
      <c r="B490" s="224"/>
      <c r="C490" s="257" t="s">
        <v>146</v>
      </c>
      <c r="D490" s="226"/>
      <c r="E490" s="227"/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 t="s">
        <v>147</v>
      </c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</row>
    <row r="491" spans="1:60" outlineLevel="1">
      <c r="A491" s="223"/>
      <c r="B491" s="224"/>
      <c r="C491" s="258" t="s">
        <v>552</v>
      </c>
      <c r="D491" s="226"/>
      <c r="E491" s="227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 t="s">
        <v>147</v>
      </c>
      <c r="AH491" s="206">
        <v>2</v>
      </c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</row>
    <row r="492" spans="1:60" outlineLevel="1">
      <c r="A492" s="223"/>
      <c r="B492" s="224"/>
      <c r="C492" s="258" t="s">
        <v>553</v>
      </c>
      <c r="D492" s="226"/>
      <c r="E492" s="227">
        <v>20.286000000000001</v>
      </c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 t="s">
        <v>147</v>
      </c>
      <c r="AH492" s="206">
        <v>2</v>
      </c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</row>
    <row r="493" spans="1:60" outlineLevel="1">
      <c r="A493" s="223"/>
      <c r="B493" s="224"/>
      <c r="C493" s="257" t="s">
        <v>149</v>
      </c>
      <c r="D493" s="226"/>
      <c r="E493" s="227"/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 t="s">
        <v>147</v>
      </c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  <c r="AV493" s="206"/>
      <c r="AW493" s="206"/>
      <c r="AX493" s="206"/>
      <c r="AY493" s="206"/>
      <c r="AZ493" s="206"/>
      <c r="BA493" s="206"/>
      <c r="BB493" s="206"/>
      <c r="BC493" s="206"/>
      <c r="BD493" s="206"/>
      <c r="BE493" s="206"/>
      <c r="BF493" s="206"/>
      <c r="BG493" s="206"/>
      <c r="BH493" s="206"/>
    </row>
    <row r="494" spans="1:60" outlineLevel="1">
      <c r="A494" s="223"/>
      <c r="B494" s="224"/>
      <c r="C494" s="259" t="s">
        <v>554</v>
      </c>
      <c r="D494" s="228"/>
      <c r="E494" s="229">
        <v>20.286000000000001</v>
      </c>
      <c r="F494" s="225"/>
      <c r="G494" s="225"/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 t="s">
        <v>147</v>
      </c>
      <c r="AH494" s="206">
        <v>0</v>
      </c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</row>
    <row r="495" spans="1:60" outlineLevel="1">
      <c r="A495" s="239">
        <v>76</v>
      </c>
      <c r="B495" s="240" t="s">
        <v>555</v>
      </c>
      <c r="C495" s="256" t="s">
        <v>556</v>
      </c>
      <c r="D495" s="241" t="s">
        <v>156</v>
      </c>
      <c r="E495" s="242">
        <v>11.525</v>
      </c>
      <c r="F495" s="243"/>
      <c r="G495" s="244">
        <f>ROUND(E495*F495,2)</f>
        <v>0</v>
      </c>
      <c r="H495" s="243"/>
      <c r="I495" s="244">
        <f>ROUND(E495*H495,2)</f>
        <v>0</v>
      </c>
      <c r="J495" s="243"/>
      <c r="K495" s="245">
        <f>ROUND(E495*J495,2)</f>
        <v>0</v>
      </c>
      <c r="L495" s="225">
        <v>21</v>
      </c>
      <c r="M495" s="225">
        <f>G495*(1+L495/100)</f>
        <v>0</v>
      </c>
      <c r="N495" s="225">
        <v>0</v>
      </c>
      <c r="O495" s="225">
        <f>ROUND(E495*N495,2)</f>
        <v>0</v>
      </c>
      <c r="P495" s="225">
        <v>9.7400000000000004E-3</v>
      </c>
      <c r="Q495" s="225">
        <f>ROUND(E495*P495,2)</f>
        <v>0.11</v>
      </c>
      <c r="R495" s="225"/>
      <c r="S495" s="225" t="s">
        <v>144</v>
      </c>
      <c r="T495" s="225" t="s">
        <v>144</v>
      </c>
      <c r="U495" s="225">
        <v>4.3999999999999997E-2</v>
      </c>
      <c r="V495" s="225">
        <f>ROUND(E495*U495,2)</f>
        <v>0.51</v>
      </c>
      <c r="W495" s="225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 t="s">
        <v>145</v>
      </c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  <c r="AV495" s="206"/>
      <c r="AW495" s="206"/>
      <c r="AX495" s="206"/>
      <c r="AY495" s="206"/>
      <c r="AZ495" s="206"/>
      <c r="BA495" s="206"/>
      <c r="BB495" s="206"/>
      <c r="BC495" s="206"/>
      <c r="BD495" s="206"/>
      <c r="BE495" s="206"/>
      <c r="BF495" s="206"/>
      <c r="BG495" s="206"/>
      <c r="BH495" s="206"/>
    </row>
    <row r="496" spans="1:60" outlineLevel="1">
      <c r="A496" s="223"/>
      <c r="B496" s="224"/>
      <c r="C496" s="257" t="s">
        <v>146</v>
      </c>
      <c r="D496" s="226"/>
      <c r="E496" s="227"/>
      <c r="F496" s="225"/>
      <c r="G496" s="225"/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 t="s">
        <v>147</v>
      </c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6"/>
      <c r="AX496" s="206"/>
      <c r="AY496" s="206"/>
      <c r="AZ496" s="206"/>
      <c r="BA496" s="206"/>
      <c r="BB496" s="206"/>
      <c r="BC496" s="206"/>
      <c r="BD496" s="206"/>
      <c r="BE496" s="206"/>
      <c r="BF496" s="206"/>
      <c r="BG496" s="206"/>
      <c r="BH496" s="206"/>
    </row>
    <row r="497" spans="1:60" ht="22.5" outlineLevel="1">
      <c r="A497" s="223"/>
      <c r="B497" s="224"/>
      <c r="C497" s="258" t="s">
        <v>557</v>
      </c>
      <c r="D497" s="226"/>
      <c r="E497" s="227"/>
      <c r="F497" s="225"/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 t="s">
        <v>147</v>
      </c>
      <c r="AH497" s="206">
        <v>2</v>
      </c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6"/>
      <c r="AX497" s="206"/>
      <c r="AY497" s="206"/>
      <c r="AZ497" s="206"/>
      <c r="BA497" s="206"/>
      <c r="BB497" s="206"/>
      <c r="BC497" s="206"/>
      <c r="BD497" s="206"/>
      <c r="BE497" s="206"/>
      <c r="BF497" s="206"/>
      <c r="BG497" s="206"/>
      <c r="BH497" s="206"/>
    </row>
    <row r="498" spans="1:60" outlineLevel="1">
      <c r="A498" s="223"/>
      <c r="B498" s="224"/>
      <c r="C498" s="258" t="s">
        <v>558</v>
      </c>
      <c r="D498" s="226"/>
      <c r="E498" s="227">
        <v>11</v>
      </c>
      <c r="F498" s="225"/>
      <c r="G498" s="225"/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 t="s">
        <v>147</v>
      </c>
      <c r="AH498" s="206">
        <v>2</v>
      </c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  <c r="AV498" s="206"/>
      <c r="AW498" s="206"/>
      <c r="AX498" s="206"/>
      <c r="AY498" s="206"/>
      <c r="AZ498" s="206"/>
      <c r="BA498" s="206"/>
      <c r="BB498" s="206"/>
      <c r="BC498" s="206"/>
      <c r="BD498" s="206"/>
      <c r="BE498" s="206"/>
      <c r="BF498" s="206"/>
      <c r="BG498" s="206"/>
      <c r="BH498" s="206"/>
    </row>
    <row r="499" spans="1:60" outlineLevel="1">
      <c r="A499" s="223"/>
      <c r="B499" s="224"/>
      <c r="C499" s="258" t="s">
        <v>559</v>
      </c>
      <c r="D499" s="226"/>
      <c r="E499" s="227">
        <v>0.52500000000000002</v>
      </c>
      <c r="F499" s="225"/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 t="s">
        <v>147</v>
      </c>
      <c r="AH499" s="206">
        <v>2</v>
      </c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6"/>
      <c r="BA499" s="206"/>
      <c r="BB499" s="206"/>
      <c r="BC499" s="206"/>
      <c r="BD499" s="206"/>
      <c r="BE499" s="206"/>
      <c r="BF499" s="206"/>
      <c r="BG499" s="206"/>
      <c r="BH499" s="206"/>
    </row>
    <row r="500" spans="1:60" outlineLevel="1">
      <c r="A500" s="223"/>
      <c r="B500" s="224"/>
      <c r="C500" s="261" t="s">
        <v>230</v>
      </c>
      <c r="D500" s="230"/>
      <c r="E500" s="231">
        <v>11.525</v>
      </c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 t="s">
        <v>147</v>
      </c>
      <c r="AH500" s="206">
        <v>3</v>
      </c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</row>
    <row r="501" spans="1:60" outlineLevel="1">
      <c r="A501" s="223"/>
      <c r="B501" s="224"/>
      <c r="C501" s="257" t="s">
        <v>149</v>
      </c>
      <c r="D501" s="226"/>
      <c r="E501" s="227"/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 t="s">
        <v>147</v>
      </c>
      <c r="AH501" s="206"/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6"/>
      <c r="BA501" s="206"/>
      <c r="BB501" s="206"/>
      <c r="BC501" s="206"/>
      <c r="BD501" s="206"/>
      <c r="BE501" s="206"/>
      <c r="BF501" s="206"/>
      <c r="BG501" s="206"/>
      <c r="BH501" s="206"/>
    </row>
    <row r="502" spans="1:60" outlineLevel="1">
      <c r="A502" s="223"/>
      <c r="B502" s="224"/>
      <c r="C502" s="259" t="s">
        <v>560</v>
      </c>
      <c r="D502" s="228"/>
      <c r="E502" s="229">
        <v>11.525</v>
      </c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 t="s">
        <v>147</v>
      </c>
      <c r="AH502" s="206">
        <v>0</v>
      </c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6"/>
      <c r="BA502" s="206"/>
      <c r="BB502" s="206"/>
      <c r="BC502" s="206"/>
      <c r="BD502" s="206"/>
      <c r="BE502" s="206"/>
      <c r="BF502" s="206"/>
      <c r="BG502" s="206"/>
      <c r="BH502" s="206"/>
    </row>
    <row r="503" spans="1:60" outlineLevel="1">
      <c r="A503" s="239">
        <v>77</v>
      </c>
      <c r="B503" s="240" t="s">
        <v>561</v>
      </c>
      <c r="C503" s="256" t="s">
        <v>562</v>
      </c>
      <c r="D503" s="241" t="s">
        <v>156</v>
      </c>
      <c r="E503" s="242">
        <v>3.5</v>
      </c>
      <c r="F503" s="243"/>
      <c r="G503" s="244">
        <f>ROUND(E503*F503,2)</f>
        <v>0</v>
      </c>
      <c r="H503" s="243"/>
      <c r="I503" s="244">
        <f>ROUND(E503*H503,2)</f>
        <v>0</v>
      </c>
      <c r="J503" s="243"/>
      <c r="K503" s="245">
        <f>ROUND(E503*J503,2)</f>
        <v>0</v>
      </c>
      <c r="L503" s="225">
        <v>21</v>
      </c>
      <c r="M503" s="225">
        <f>G503*(1+L503/100)</f>
        <v>0</v>
      </c>
      <c r="N503" s="225">
        <v>0</v>
      </c>
      <c r="O503" s="225">
        <f>ROUND(E503*N503,2)</f>
        <v>0</v>
      </c>
      <c r="P503" s="225">
        <v>1.03E-2</v>
      </c>
      <c r="Q503" s="225">
        <f>ROUND(E503*P503,2)</f>
        <v>0.04</v>
      </c>
      <c r="R503" s="225"/>
      <c r="S503" s="225" t="s">
        <v>144</v>
      </c>
      <c r="T503" s="225" t="s">
        <v>144</v>
      </c>
      <c r="U503" s="225">
        <v>4.4999999999999998E-2</v>
      </c>
      <c r="V503" s="225">
        <f>ROUND(E503*U503,2)</f>
        <v>0.16</v>
      </c>
      <c r="W503" s="225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 t="s">
        <v>145</v>
      </c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</row>
    <row r="504" spans="1:60" outlineLevel="1">
      <c r="A504" s="223"/>
      <c r="B504" s="224"/>
      <c r="C504" s="257" t="s">
        <v>146</v>
      </c>
      <c r="D504" s="226"/>
      <c r="E504" s="227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 t="s">
        <v>147</v>
      </c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6"/>
      <c r="BA504" s="206"/>
      <c r="BB504" s="206"/>
      <c r="BC504" s="206"/>
      <c r="BD504" s="206"/>
      <c r="BE504" s="206"/>
      <c r="BF504" s="206"/>
      <c r="BG504" s="206"/>
      <c r="BH504" s="206"/>
    </row>
    <row r="505" spans="1:60" outlineLevel="1">
      <c r="A505" s="223"/>
      <c r="B505" s="224"/>
      <c r="C505" s="258" t="s">
        <v>563</v>
      </c>
      <c r="D505" s="226"/>
      <c r="E505" s="227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 t="s">
        <v>147</v>
      </c>
      <c r="AH505" s="206">
        <v>2</v>
      </c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6"/>
      <c r="BA505" s="206"/>
      <c r="BB505" s="206"/>
      <c r="BC505" s="206"/>
      <c r="BD505" s="206"/>
      <c r="BE505" s="206"/>
      <c r="BF505" s="206"/>
      <c r="BG505" s="206"/>
      <c r="BH505" s="206"/>
    </row>
    <row r="506" spans="1:60" outlineLevel="1">
      <c r="A506" s="223"/>
      <c r="B506" s="224"/>
      <c r="C506" s="258" t="s">
        <v>564</v>
      </c>
      <c r="D506" s="226"/>
      <c r="E506" s="227">
        <v>2.8</v>
      </c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 t="s">
        <v>147</v>
      </c>
      <c r="AH506" s="206">
        <v>2</v>
      </c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6"/>
      <c r="AX506" s="206"/>
      <c r="AY506" s="206"/>
      <c r="AZ506" s="206"/>
      <c r="BA506" s="206"/>
      <c r="BB506" s="206"/>
      <c r="BC506" s="206"/>
      <c r="BD506" s="206"/>
      <c r="BE506" s="206"/>
      <c r="BF506" s="206"/>
      <c r="BG506" s="206"/>
      <c r="BH506" s="206"/>
    </row>
    <row r="507" spans="1:60" ht="22.5" outlineLevel="1">
      <c r="A507" s="223"/>
      <c r="B507" s="224"/>
      <c r="C507" s="258" t="s">
        <v>565</v>
      </c>
      <c r="D507" s="226"/>
      <c r="E507" s="227">
        <v>1.25</v>
      </c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 t="s">
        <v>147</v>
      </c>
      <c r="AH507" s="206">
        <v>2</v>
      </c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6"/>
      <c r="AX507" s="206"/>
      <c r="AY507" s="206"/>
      <c r="AZ507" s="206"/>
      <c r="BA507" s="206"/>
      <c r="BB507" s="206"/>
      <c r="BC507" s="206"/>
      <c r="BD507" s="206"/>
      <c r="BE507" s="206"/>
      <c r="BF507" s="206"/>
      <c r="BG507" s="206"/>
      <c r="BH507" s="206"/>
    </row>
    <row r="508" spans="1:60" outlineLevel="1">
      <c r="A508" s="223"/>
      <c r="B508" s="224"/>
      <c r="C508" s="257" t="s">
        <v>149</v>
      </c>
      <c r="D508" s="226"/>
      <c r="E508" s="227"/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 t="s">
        <v>147</v>
      </c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</row>
    <row r="509" spans="1:60" outlineLevel="1">
      <c r="A509" s="223"/>
      <c r="B509" s="224"/>
      <c r="C509" s="259" t="s">
        <v>566</v>
      </c>
      <c r="D509" s="228"/>
      <c r="E509" s="229">
        <v>3.5</v>
      </c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 t="s">
        <v>147</v>
      </c>
      <c r="AH509" s="206">
        <v>0</v>
      </c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</row>
    <row r="510" spans="1:60" outlineLevel="1">
      <c r="A510" s="239">
        <v>78</v>
      </c>
      <c r="B510" s="240" t="s">
        <v>567</v>
      </c>
      <c r="C510" s="256" t="s">
        <v>568</v>
      </c>
      <c r="D510" s="241" t="s">
        <v>156</v>
      </c>
      <c r="E510" s="242">
        <v>6.8</v>
      </c>
      <c r="F510" s="243"/>
      <c r="G510" s="244">
        <f>ROUND(E510*F510,2)</f>
        <v>0</v>
      </c>
      <c r="H510" s="243"/>
      <c r="I510" s="244">
        <f>ROUND(E510*H510,2)</f>
        <v>0</v>
      </c>
      <c r="J510" s="243"/>
      <c r="K510" s="245">
        <f>ROUND(E510*J510,2)</f>
        <v>0</v>
      </c>
      <c r="L510" s="225">
        <v>21</v>
      </c>
      <c r="M510" s="225">
        <f>G510*(1+L510/100)</f>
        <v>0</v>
      </c>
      <c r="N510" s="225">
        <v>2.1000000000000001E-4</v>
      </c>
      <c r="O510" s="225">
        <f>ROUND(E510*N510,2)</f>
        <v>0</v>
      </c>
      <c r="P510" s="225">
        <v>0</v>
      </c>
      <c r="Q510" s="225">
        <f>ROUND(E510*P510,2)</f>
        <v>0</v>
      </c>
      <c r="R510" s="225"/>
      <c r="S510" s="225" t="s">
        <v>144</v>
      </c>
      <c r="T510" s="225" t="s">
        <v>144</v>
      </c>
      <c r="U510" s="225">
        <v>9.5000000000000001E-2</v>
      </c>
      <c r="V510" s="225">
        <f>ROUND(E510*U510,2)</f>
        <v>0.65</v>
      </c>
      <c r="W510" s="225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 t="s">
        <v>145</v>
      </c>
      <c r="AH510" s="206"/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6"/>
      <c r="AT510" s="206"/>
      <c r="AU510" s="206"/>
      <c r="AV510" s="206"/>
      <c r="AW510" s="206"/>
      <c r="AX510" s="206"/>
      <c r="AY510" s="206"/>
      <c r="AZ510" s="206"/>
      <c r="BA510" s="206"/>
      <c r="BB510" s="206"/>
      <c r="BC510" s="206"/>
      <c r="BD510" s="206"/>
      <c r="BE510" s="206"/>
      <c r="BF510" s="206"/>
      <c r="BG510" s="206"/>
      <c r="BH510" s="206"/>
    </row>
    <row r="511" spans="1:60" outlineLevel="1">
      <c r="A511" s="223"/>
      <c r="B511" s="224"/>
      <c r="C511" s="257" t="s">
        <v>146</v>
      </c>
      <c r="D511" s="226"/>
      <c r="E511" s="227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 t="s">
        <v>147</v>
      </c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6"/>
      <c r="BA511" s="206"/>
      <c r="BB511" s="206"/>
      <c r="BC511" s="206"/>
      <c r="BD511" s="206"/>
      <c r="BE511" s="206"/>
      <c r="BF511" s="206"/>
      <c r="BG511" s="206"/>
      <c r="BH511" s="206"/>
    </row>
    <row r="512" spans="1:60" outlineLevel="1">
      <c r="A512" s="223"/>
      <c r="B512" s="224"/>
      <c r="C512" s="258" t="s">
        <v>569</v>
      </c>
      <c r="D512" s="226"/>
      <c r="E512" s="227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 t="s">
        <v>147</v>
      </c>
      <c r="AH512" s="206">
        <v>2</v>
      </c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</row>
    <row r="513" spans="1:60" outlineLevel="1">
      <c r="A513" s="223"/>
      <c r="B513" s="224"/>
      <c r="C513" s="258" t="s">
        <v>570</v>
      </c>
      <c r="D513" s="226"/>
      <c r="E513" s="227">
        <v>6.8</v>
      </c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 t="s">
        <v>147</v>
      </c>
      <c r="AH513" s="206">
        <v>2</v>
      </c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</row>
    <row r="514" spans="1:60" outlineLevel="1">
      <c r="A514" s="223"/>
      <c r="B514" s="224"/>
      <c r="C514" s="257" t="s">
        <v>149</v>
      </c>
      <c r="D514" s="226"/>
      <c r="E514" s="227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 t="s">
        <v>147</v>
      </c>
      <c r="AH514" s="206"/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06"/>
      <c r="AT514" s="206"/>
      <c r="AU514" s="206"/>
      <c r="AV514" s="206"/>
      <c r="AW514" s="206"/>
      <c r="AX514" s="206"/>
      <c r="AY514" s="206"/>
      <c r="AZ514" s="206"/>
      <c r="BA514" s="206"/>
      <c r="BB514" s="206"/>
      <c r="BC514" s="206"/>
      <c r="BD514" s="206"/>
      <c r="BE514" s="206"/>
      <c r="BF514" s="206"/>
      <c r="BG514" s="206"/>
      <c r="BH514" s="206"/>
    </row>
    <row r="515" spans="1:60" outlineLevel="1">
      <c r="A515" s="223"/>
      <c r="B515" s="224"/>
      <c r="C515" s="259" t="s">
        <v>571</v>
      </c>
      <c r="D515" s="228"/>
      <c r="E515" s="229">
        <v>6.8</v>
      </c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 t="s">
        <v>147</v>
      </c>
      <c r="AH515" s="206">
        <v>0</v>
      </c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6"/>
      <c r="BA515" s="206"/>
      <c r="BB515" s="206"/>
      <c r="BC515" s="206"/>
      <c r="BD515" s="206"/>
      <c r="BE515" s="206"/>
      <c r="BF515" s="206"/>
      <c r="BG515" s="206"/>
      <c r="BH515" s="206"/>
    </row>
    <row r="516" spans="1:60" outlineLevel="1">
      <c r="A516" s="239">
        <v>79</v>
      </c>
      <c r="B516" s="240" t="s">
        <v>572</v>
      </c>
      <c r="C516" s="256" t="s">
        <v>573</v>
      </c>
      <c r="D516" s="241" t="s">
        <v>156</v>
      </c>
      <c r="E516" s="242">
        <v>6.8</v>
      </c>
      <c r="F516" s="243"/>
      <c r="G516" s="244">
        <f>ROUND(E516*F516,2)</f>
        <v>0</v>
      </c>
      <c r="H516" s="243"/>
      <c r="I516" s="244">
        <f>ROUND(E516*H516,2)</f>
        <v>0</v>
      </c>
      <c r="J516" s="243"/>
      <c r="K516" s="245">
        <f>ROUND(E516*J516,2)</f>
        <v>0</v>
      </c>
      <c r="L516" s="225">
        <v>21</v>
      </c>
      <c r="M516" s="225">
        <f>G516*(1+L516/100)</f>
        <v>0</v>
      </c>
      <c r="N516" s="225">
        <v>3.6800000000000001E-3</v>
      </c>
      <c r="O516" s="225">
        <f>ROUND(E516*N516,2)</f>
        <v>0.03</v>
      </c>
      <c r="P516" s="225">
        <v>0</v>
      </c>
      <c r="Q516" s="225">
        <f>ROUND(E516*P516,2)</f>
        <v>0</v>
      </c>
      <c r="R516" s="225"/>
      <c r="S516" s="225" t="s">
        <v>144</v>
      </c>
      <c r="T516" s="225" t="s">
        <v>144</v>
      </c>
      <c r="U516" s="225">
        <v>0.38500000000000001</v>
      </c>
      <c r="V516" s="225">
        <f>ROUND(E516*U516,2)</f>
        <v>2.62</v>
      </c>
      <c r="W516" s="225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 t="s">
        <v>145</v>
      </c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6"/>
      <c r="BA516" s="206"/>
      <c r="BB516" s="206"/>
      <c r="BC516" s="206"/>
      <c r="BD516" s="206"/>
      <c r="BE516" s="206"/>
      <c r="BF516" s="206"/>
      <c r="BG516" s="206"/>
      <c r="BH516" s="206"/>
    </row>
    <row r="517" spans="1:60" outlineLevel="1">
      <c r="A517" s="223"/>
      <c r="B517" s="224"/>
      <c r="C517" s="260" t="s">
        <v>574</v>
      </c>
      <c r="D517" s="246"/>
      <c r="E517" s="246"/>
      <c r="F517" s="246"/>
      <c r="G517" s="246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 t="s">
        <v>168</v>
      </c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</row>
    <row r="518" spans="1:60" outlineLevel="1">
      <c r="A518" s="223"/>
      <c r="B518" s="224"/>
      <c r="C518" s="257" t="s">
        <v>146</v>
      </c>
      <c r="D518" s="226"/>
      <c r="E518" s="227"/>
      <c r="F518" s="225"/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 t="s">
        <v>147</v>
      </c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</row>
    <row r="519" spans="1:60" outlineLevel="1">
      <c r="A519" s="223"/>
      <c r="B519" s="224"/>
      <c r="C519" s="258" t="s">
        <v>575</v>
      </c>
      <c r="D519" s="226"/>
      <c r="E519" s="227"/>
      <c r="F519" s="225"/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 t="s">
        <v>147</v>
      </c>
      <c r="AH519" s="206">
        <v>2</v>
      </c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</row>
    <row r="520" spans="1:60" outlineLevel="1">
      <c r="A520" s="223"/>
      <c r="B520" s="224"/>
      <c r="C520" s="258" t="s">
        <v>576</v>
      </c>
      <c r="D520" s="226"/>
      <c r="E520" s="227"/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 t="s">
        <v>147</v>
      </c>
      <c r="AH520" s="206">
        <v>2</v>
      </c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</row>
    <row r="521" spans="1:60" outlineLevel="1">
      <c r="A521" s="223"/>
      <c r="B521" s="224"/>
      <c r="C521" s="258" t="s">
        <v>577</v>
      </c>
      <c r="D521" s="226"/>
      <c r="E521" s="227">
        <v>6.8</v>
      </c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 t="s">
        <v>147</v>
      </c>
      <c r="AH521" s="206">
        <v>2</v>
      </c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</row>
    <row r="522" spans="1:60" outlineLevel="1">
      <c r="A522" s="223"/>
      <c r="B522" s="224"/>
      <c r="C522" s="257" t="s">
        <v>149</v>
      </c>
      <c r="D522" s="226"/>
      <c r="E522" s="227"/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 t="s">
        <v>147</v>
      </c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</row>
    <row r="523" spans="1:60" outlineLevel="1">
      <c r="A523" s="223"/>
      <c r="B523" s="224"/>
      <c r="C523" s="259" t="s">
        <v>571</v>
      </c>
      <c r="D523" s="228"/>
      <c r="E523" s="229">
        <v>6.8</v>
      </c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 t="s">
        <v>147</v>
      </c>
      <c r="AH523" s="206">
        <v>0</v>
      </c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</row>
    <row r="524" spans="1:60" outlineLevel="1">
      <c r="A524" s="239">
        <v>80</v>
      </c>
      <c r="B524" s="240" t="s">
        <v>578</v>
      </c>
      <c r="C524" s="256" t="s">
        <v>579</v>
      </c>
      <c r="D524" s="241" t="s">
        <v>156</v>
      </c>
      <c r="E524" s="242">
        <v>3.45</v>
      </c>
      <c r="F524" s="243"/>
      <c r="G524" s="244">
        <f>ROUND(E524*F524,2)</f>
        <v>0</v>
      </c>
      <c r="H524" s="243"/>
      <c r="I524" s="244">
        <f>ROUND(E524*H524,2)</f>
        <v>0</v>
      </c>
      <c r="J524" s="243"/>
      <c r="K524" s="245">
        <f>ROUND(E524*J524,2)</f>
        <v>0</v>
      </c>
      <c r="L524" s="225">
        <v>21</v>
      </c>
      <c r="M524" s="225">
        <f>G524*(1+L524/100)</f>
        <v>0</v>
      </c>
      <c r="N524" s="225">
        <v>3.82E-3</v>
      </c>
      <c r="O524" s="225">
        <f>ROUND(E524*N524,2)</f>
        <v>0.01</v>
      </c>
      <c r="P524" s="225">
        <v>0</v>
      </c>
      <c r="Q524" s="225">
        <f>ROUND(E524*P524,2)</f>
        <v>0</v>
      </c>
      <c r="R524" s="225"/>
      <c r="S524" s="225" t="s">
        <v>144</v>
      </c>
      <c r="T524" s="225" t="s">
        <v>144</v>
      </c>
      <c r="U524" s="225">
        <v>0.40500000000000003</v>
      </c>
      <c r="V524" s="225">
        <f>ROUND(E524*U524,2)</f>
        <v>1.4</v>
      </c>
      <c r="W524" s="225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 t="s">
        <v>145</v>
      </c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</row>
    <row r="525" spans="1:60" outlineLevel="1">
      <c r="A525" s="223"/>
      <c r="B525" s="224"/>
      <c r="C525" s="257" t="s">
        <v>146</v>
      </c>
      <c r="D525" s="226"/>
      <c r="E525" s="227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 t="s">
        <v>147</v>
      </c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</row>
    <row r="526" spans="1:60" ht="22.5" outlineLevel="1">
      <c r="A526" s="223"/>
      <c r="B526" s="224"/>
      <c r="C526" s="258" t="s">
        <v>580</v>
      </c>
      <c r="D526" s="226"/>
      <c r="E526" s="227"/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 t="s">
        <v>147</v>
      </c>
      <c r="AH526" s="206">
        <v>2</v>
      </c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</row>
    <row r="527" spans="1:60" outlineLevel="1">
      <c r="A527" s="223"/>
      <c r="B527" s="224"/>
      <c r="C527" s="258" t="s">
        <v>581</v>
      </c>
      <c r="D527" s="226"/>
      <c r="E527" s="227">
        <v>3.45</v>
      </c>
      <c r="F527" s="225"/>
      <c r="G527" s="225"/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 t="s">
        <v>147</v>
      </c>
      <c r="AH527" s="206">
        <v>2</v>
      </c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</row>
    <row r="528" spans="1:60" outlineLevel="1">
      <c r="A528" s="223"/>
      <c r="B528" s="224"/>
      <c r="C528" s="257" t="s">
        <v>149</v>
      </c>
      <c r="D528" s="226"/>
      <c r="E528" s="227"/>
      <c r="F528" s="225"/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 t="s">
        <v>147</v>
      </c>
      <c r="AH528" s="206"/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</row>
    <row r="529" spans="1:60" outlineLevel="1">
      <c r="A529" s="223"/>
      <c r="B529" s="224"/>
      <c r="C529" s="259" t="s">
        <v>582</v>
      </c>
      <c r="D529" s="228"/>
      <c r="E529" s="229">
        <v>3.45</v>
      </c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 t="s">
        <v>147</v>
      </c>
      <c r="AH529" s="206">
        <v>0</v>
      </c>
      <c r="AI529" s="206"/>
      <c r="AJ529" s="206"/>
      <c r="AK529" s="206"/>
      <c r="AL529" s="206"/>
      <c r="AM529" s="206"/>
      <c r="AN529" s="206"/>
      <c r="AO529" s="206"/>
      <c r="AP529" s="206"/>
      <c r="AQ529" s="206"/>
      <c r="AR529" s="206"/>
      <c r="AS529" s="206"/>
      <c r="AT529" s="206"/>
      <c r="AU529" s="206"/>
      <c r="AV529" s="206"/>
      <c r="AW529" s="206"/>
      <c r="AX529" s="206"/>
      <c r="AY529" s="206"/>
      <c r="AZ529" s="206"/>
      <c r="BA529" s="206"/>
      <c r="BB529" s="206"/>
      <c r="BC529" s="206"/>
      <c r="BD529" s="206"/>
      <c r="BE529" s="206"/>
      <c r="BF529" s="206"/>
      <c r="BG529" s="206"/>
      <c r="BH529" s="206"/>
    </row>
    <row r="530" spans="1:60" ht="22.5" outlineLevel="1">
      <c r="A530" s="239">
        <v>81</v>
      </c>
      <c r="B530" s="240" t="s">
        <v>583</v>
      </c>
      <c r="C530" s="256" t="s">
        <v>584</v>
      </c>
      <c r="D530" s="241" t="s">
        <v>143</v>
      </c>
      <c r="E530" s="242">
        <v>1</v>
      </c>
      <c r="F530" s="243"/>
      <c r="G530" s="244">
        <f>ROUND(E530*F530,2)</f>
        <v>0</v>
      </c>
      <c r="H530" s="243"/>
      <c r="I530" s="244">
        <f>ROUND(E530*H530,2)</f>
        <v>0</v>
      </c>
      <c r="J530" s="243"/>
      <c r="K530" s="245">
        <f>ROUND(E530*J530,2)</f>
        <v>0</v>
      </c>
      <c r="L530" s="225">
        <v>21</v>
      </c>
      <c r="M530" s="225">
        <f>G530*(1+L530/100)</f>
        <v>0</v>
      </c>
      <c r="N530" s="225">
        <v>1.4E-3</v>
      </c>
      <c r="O530" s="225">
        <f>ROUND(E530*N530,2)</f>
        <v>0</v>
      </c>
      <c r="P530" s="225">
        <v>0</v>
      </c>
      <c r="Q530" s="225">
        <f>ROUND(E530*P530,2)</f>
        <v>0</v>
      </c>
      <c r="R530" s="225" t="s">
        <v>334</v>
      </c>
      <c r="S530" s="225" t="s">
        <v>144</v>
      </c>
      <c r="T530" s="225" t="s">
        <v>144</v>
      </c>
      <c r="U530" s="225">
        <v>0</v>
      </c>
      <c r="V530" s="225">
        <f>ROUND(E530*U530,2)</f>
        <v>0</v>
      </c>
      <c r="W530" s="225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 t="s">
        <v>335</v>
      </c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</row>
    <row r="531" spans="1:60" outlineLevel="1">
      <c r="A531" s="223"/>
      <c r="B531" s="224"/>
      <c r="C531" s="257" t="s">
        <v>146</v>
      </c>
      <c r="D531" s="226"/>
      <c r="E531" s="227"/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 t="s">
        <v>147</v>
      </c>
      <c r="AH531" s="206"/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6"/>
      <c r="BA531" s="206"/>
      <c r="BB531" s="206"/>
      <c r="BC531" s="206"/>
      <c r="BD531" s="206"/>
      <c r="BE531" s="206"/>
      <c r="BF531" s="206"/>
      <c r="BG531" s="206"/>
      <c r="BH531" s="206"/>
    </row>
    <row r="532" spans="1:60" outlineLevel="1">
      <c r="A532" s="223"/>
      <c r="B532" s="224"/>
      <c r="C532" s="258" t="s">
        <v>585</v>
      </c>
      <c r="D532" s="226"/>
      <c r="E532" s="227"/>
      <c r="F532" s="225"/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 t="s">
        <v>147</v>
      </c>
      <c r="AH532" s="206">
        <v>2</v>
      </c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</row>
    <row r="533" spans="1:60" outlineLevel="1">
      <c r="A533" s="223"/>
      <c r="B533" s="224"/>
      <c r="C533" s="258" t="s">
        <v>586</v>
      </c>
      <c r="D533" s="226"/>
      <c r="E533" s="227"/>
      <c r="F533" s="225"/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 t="s">
        <v>147</v>
      </c>
      <c r="AH533" s="206">
        <v>2</v>
      </c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</row>
    <row r="534" spans="1:60" outlineLevel="1">
      <c r="A534" s="223"/>
      <c r="B534" s="224"/>
      <c r="C534" s="257" t="s">
        <v>149</v>
      </c>
      <c r="D534" s="226"/>
      <c r="E534" s="227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 t="s">
        <v>147</v>
      </c>
      <c r="AH534" s="206"/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</row>
    <row r="535" spans="1:60" outlineLevel="1">
      <c r="A535" s="223"/>
      <c r="B535" s="224"/>
      <c r="C535" s="259" t="s">
        <v>150</v>
      </c>
      <c r="D535" s="228"/>
      <c r="E535" s="229">
        <v>1</v>
      </c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 t="s">
        <v>147</v>
      </c>
      <c r="AH535" s="206">
        <v>0</v>
      </c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</row>
    <row r="536" spans="1:60" outlineLevel="1">
      <c r="A536" s="239">
        <v>82</v>
      </c>
      <c r="B536" s="240" t="s">
        <v>587</v>
      </c>
      <c r="C536" s="256" t="s">
        <v>588</v>
      </c>
      <c r="D536" s="241" t="s">
        <v>156</v>
      </c>
      <c r="E536" s="242">
        <v>23.8</v>
      </c>
      <c r="F536" s="243"/>
      <c r="G536" s="244">
        <f>ROUND(E536*F536,2)</f>
        <v>0</v>
      </c>
      <c r="H536" s="243"/>
      <c r="I536" s="244">
        <f>ROUND(E536*H536,2)</f>
        <v>0</v>
      </c>
      <c r="J536" s="243"/>
      <c r="K536" s="245">
        <f>ROUND(E536*J536,2)</f>
        <v>0</v>
      </c>
      <c r="L536" s="225">
        <v>21</v>
      </c>
      <c r="M536" s="225">
        <f>G536*(1+L536/100)</f>
        <v>0</v>
      </c>
      <c r="N536" s="225">
        <v>3.5000000000000001E-3</v>
      </c>
      <c r="O536" s="225">
        <f>ROUND(E536*N536,2)</f>
        <v>0.08</v>
      </c>
      <c r="P536" s="225">
        <v>0</v>
      </c>
      <c r="Q536" s="225">
        <f>ROUND(E536*P536,2)</f>
        <v>0</v>
      </c>
      <c r="R536" s="225" t="s">
        <v>334</v>
      </c>
      <c r="S536" s="225" t="s">
        <v>144</v>
      </c>
      <c r="T536" s="225" t="s">
        <v>144</v>
      </c>
      <c r="U536" s="225">
        <v>0</v>
      </c>
      <c r="V536" s="225">
        <f>ROUND(E536*U536,2)</f>
        <v>0</v>
      </c>
      <c r="W536" s="225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 t="s">
        <v>335</v>
      </c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</row>
    <row r="537" spans="1:60" outlineLevel="1">
      <c r="A537" s="223"/>
      <c r="B537" s="224"/>
      <c r="C537" s="257" t="s">
        <v>146</v>
      </c>
      <c r="D537" s="226"/>
      <c r="E537" s="227"/>
      <c r="F537" s="225"/>
      <c r="G537" s="225"/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 t="s">
        <v>147</v>
      </c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</row>
    <row r="538" spans="1:60" outlineLevel="1">
      <c r="A538" s="223"/>
      <c r="B538" s="224"/>
      <c r="C538" s="258" t="s">
        <v>589</v>
      </c>
      <c r="D538" s="226"/>
      <c r="E538" s="227"/>
      <c r="F538" s="225"/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 t="s">
        <v>147</v>
      </c>
      <c r="AH538" s="206">
        <v>2</v>
      </c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</row>
    <row r="539" spans="1:60" outlineLevel="1">
      <c r="A539" s="223"/>
      <c r="B539" s="224"/>
      <c r="C539" s="258" t="s">
        <v>590</v>
      </c>
      <c r="D539" s="226"/>
      <c r="E539" s="227">
        <v>23.8</v>
      </c>
      <c r="F539" s="225"/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 t="s">
        <v>147</v>
      </c>
      <c r="AH539" s="206">
        <v>2</v>
      </c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</row>
    <row r="540" spans="1:60" outlineLevel="1">
      <c r="A540" s="223"/>
      <c r="B540" s="224"/>
      <c r="C540" s="257" t="s">
        <v>149</v>
      </c>
      <c r="D540" s="226"/>
      <c r="E540" s="227"/>
      <c r="F540" s="225"/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 t="s">
        <v>147</v>
      </c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</row>
    <row r="541" spans="1:60" outlineLevel="1">
      <c r="A541" s="223"/>
      <c r="B541" s="224"/>
      <c r="C541" s="259" t="s">
        <v>591</v>
      </c>
      <c r="D541" s="228"/>
      <c r="E541" s="229">
        <v>23.8</v>
      </c>
      <c r="F541" s="225"/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 t="s">
        <v>147</v>
      </c>
      <c r="AH541" s="206">
        <v>0</v>
      </c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</row>
    <row r="542" spans="1:60" outlineLevel="1">
      <c r="A542" s="247">
        <v>83</v>
      </c>
      <c r="B542" s="248" t="s">
        <v>592</v>
      </c>
      <c r="C542" s="262" t="s">
        <v>593</v>
      </c>
      <c r="D542" s="249" t="s">
        <v>217</v>
      </c>
      <c r="E542" s="250">
        <v>0.37372</v>
      </c>
      <c r="F542" s="251"/>
      <c r="G542" s="252">
        <f>ROUND(E542*F542,2)</f>
        <v>0</v>
      </c>
      <c r="H542" s="251"/>
      <c r="I542" s="252">
        <f>ROUND(E542*H542,2)</f>
        <v>0</v>
      </c>
      <c r="J542" s="251"/>
      <c r="K542" s="253">
        <f>ROUND(E542*J542,2)</f>
        <v>0</v>
      </c>
      <c r="L542" s="225">
        <v>21</v>
      </c>
      <c r="M542" s="225">
        <f>G542*(1+L542/100)</f>
        <v>0</v>
      </c>
      <c r="N542" s="225">
        <v>0</v>
      </c>
      <c r="O542" s="225">
        <f>ROUND(E542*N542,2)</f>
        <v>0</v>
      </c>
      <c r="P542" s="225">
        <v>0</v>
      </c>
      <c r="Q542" s="225">
        <f>ROUND(E542*P542,2)</f>
        <v>0</v>
      </c>
      <c r="R542" s="225"/>
      <c r="S542" s="225" t="s">
        <v>144</v>
      </c>
      <c r="T542" s="225" t="s">
        <v>144</v>
      </c>
      <c r="U542" s="225">
        <v>1.5980000000000001</v>
      </c>
      <c r="V542" s="225">
        <f>ROUND(E542*U542,2)</f>
        <v>0.6</v>
      </c>
      <c r="W542" s="225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 t="s">
        <v>539</v>
      </c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</row>
    <row r="543" spans="1:60">
      <c r="A543" s="233" t="s">
        <v>139</v>
      </c>
      <c r="B543" s="234" t="s">
        <v>84</v>
      </c>
      <c r="C543" s="255" t="s">
        <v>85</v>
      </c>
      <c r="D543" s="235"/>
      <c r="E543" s="236"/>
      <c r="F543" s="237"/>
      <c r="G543" s="237">
        <f>SUMIF(AG544:AG564,"&lt;&gt;NOR",G544:G564)</f>
        <v>0</v>
      </c>
      <c r="H543" s="237"/>
      <c r="I543" s="237">
        <f>SUM(I544:I564)</f>
        <v>0</v>
      </c>
      <c r="J543" s="237"/>
      <c r="K543" s="238">
        <f>SUM(K544:K564)</f>
        <v>0</v>
      </c>
      <c r="L543" s="232"/>
      <c r="M543" s="232">
        <f>SUM(M544:M564)</f>
        <v>0</v>
      </c>
      <c r="N543" s="232"/>
      <c r="O543" s="232">
        <f>SUM(O544:O564)</f>
        <v>0.01</v>
      </c>
      <c r="P543" s="232"/>
      <c r="Q543" s="232">
        <f>SUM(Q544:Q564)</f>
        <v>0</v>
      </c>
      <c r="R543" s="232"/>
      <c r="S543" s="232"/>
      <c r="T543" s="232"/>
      <c r="U543" s="232"/>
      <c r="V543" s="232">
        <f>SUM(V544:V564)</f>
        <v>2.77</v>
      </c>
      <c r="W543" s="232"/>
      <c r="AG543" t="s">
        <v>140</v>
      </c>
    </row>
    <row r="544" spans="1:60" ht="22.5" outlineLevel="1">
      <c r="A544" s="239">
        <v>84</v>
      </c>
      <c r="B544" s="240" t="s">
        <v>594</v>
      </c>
      <c r="C544" s="256" t="s">
        <v>595</v>
      </c>
      <c r="D544" s="241" t="s">
        <v>143</v>
      </c>
      <c r="E544" s="242">
        <v>1</v>
      </c>
      <c r="F544" s="243"/>
      <c r="G544" s="244">
        <f>ROUND(E544*F544,2)</f>
        <v>0</v>
      </c>
      <c r="H544" s="243"/>
      <c r="I544" s="244">
        <f>ROUND(E544*H544,2)</f>
        <v>0</v>
      </c>
      <c r="J544" s="243"/>
      <c r="K544" s="245">
        <f>ROUND(E544*J544,2)</f>
        <v>0</v>
      </c>
      <c r="L544" s="225">
        <v>21</v>
      </c>
      <c r="M544" s="225">
        <f>G544*(1+L544/100)</f>
        <v>0</v>
      </c>
      <c r="N544" s="225">
        <v>3.16E-3</v>
      </c>
      <c r="O544" s="225">
        <f>ROUND(E544*N544,2)</f>
        <v>0</v>
      </c>
      <c r="P544" s="225">
        <v>0</v>
      </c>
      <c r="Q544" s="225">
        <f>ROUND(E544*P544,2)</f>
        <v>0</v>
      </c>
      <c r="R544" s="225"/>
      <c r="S544" s="225" t="s">
        <v>144</v>
      </c>
      <c r="T544" s="225" t="s">
        <v>144</v>
      </c>
      <c r="U544" s="225">
        <v>0.6</v>
      </c>
      <c r="V544" s="225">
        <f>ROUND(E544*U544,2)</f>
        <v>0.6</v>
      </c>
      <c r="W544" s="225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 t="s">
        <v>145</v>
      </c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</row>
    <row r="545" spans="1:60" outlineLevel="1">
      <c r="A545" s="223"/>
      <c r="B545" s="224"/>
      <c r="C545" s="260" t="s">
        <v>596</v>
      </c>
      <c r="D545" s="246"/>
      <c r="E545" s="246"/>
      <c r="F545" s="246"/>
      <c r="G545" s="246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 t="s">
        <v>168</v>
      </c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</row>
    <row r="546" spans="1:60" outlineLevel="1">
      <c r="A546" s="223"/>
      <c r="B546" s="224"/>
      <c r="C546" s="257" t="s">
        <v>146</v>
      </c>
      <c r="D546" s="226"/>
      <c r="E546" s="227"/>
      <c r="F546" s="225"/>
      <c r="G546" s="225"/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 t="s">
        <v>147</v>
      </c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</row>
    <row r="547" spans="1:60" outlineLevel="1">
      <c r="A547" s="223"/>
      <c r="B547" s="224"/>
      <c r="C547" s="258" t="s">
        <v>597</v>
      </c>
      <c r="D547" s="226"/>
      <c r="E547" s="227"/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 t="s">
        <v>147</v>
      </c>
      <c r="AH547" s="206">
        <v>2</v>
      </c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</row>
    <row r="548" spans="1:60" outlineLevel="1">
      <c r="A548" s="223"/>
      <c r="B548" s="224"/>
      <c r="C548" s="258" t="s">
        <v>598</v>
      </c>
      <c r="D548" s="226"/>
      <c r="E548" s="227">
        <v>1</v>
      </c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 t="s">
        <v>147</v>
      </c>
      <c r="AH548" s="206">
        <v>2</v>
      </c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</row>
    <row r="549" spans="1:60" outlineLevel="1">
      <c r="A549" s="223"/>
      <c r="B549" s="224"/>
      <c r="C549" s="257" t="s">
        <v>149</v>
      </c>
      <c r="D549" s="226"/>
      <c r="E549" s="227"/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 t="s">
        <v>147</v>
      </c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</row>
    <row r="550" spans="1:60" outlineLevel="1">
      <c r="A550" s="223"/>
      <c r="B550" s="224"/>
      <c r="C550" s="259" t="s">
        <v>150</v>
      </c>
      <c r="D550" s="228"/>
      <c r="E550" s="229">
        <v>1</v>
      </c>
      <c r="F550" s="225"/>
      <c r="G550" s="225"/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 t="s">
        <v>147</v>
      </c>
      <c r="AH550" s="206">
        <v>0</v>
      </c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</row>
    <row r="551" spans="1:60" ht="22.5" outlineLevel="1">
      <c r="A551" s="239">
        <v>85</v>
      </c>
      <c r="B551" s="240" t="s">
        <v>599</v>
      </c>
      <c r="C551" s="256" t="s">
        <v>600</v>
      </c>
      <c r="D551" s="241" t="s">
        <v>156</v>
      </c>
      <c r="E551" s="242">
        <v>8.6336300000000001</v>
      </c>
      <c r="F551" s="243"/>
      <c r="G551" s="244">
        <f>ROUND(E551*F551,2)</f>
        <v>0</v>
      </c>
      <c r="H551" s="243"/>
      <c r="I551" s="244">
        <f>ROUND(E551*H551,2)</f>
        <v>0</v>
      </c>
      <c r="J551" s="243"/>
      <c r="K551" s="245">
        <f>ROUND(E551*J551,2)</f>
        <v>0</v>
      </c>
      <c r="L551" s="225">
        <v>21</v>
      </c>
      <c r="M551" s="225">
        <f>G551*(1+L551/100)</f>
        <v>0</v>
      </c>
      <c r="N551" s="225">
        <v>2.1000000000000001E-4</v>
      </c>
      <c r="O551" s="225">
        <f>ROUND(E551*N551,2)</f>
        <v>0</v>
      </c>
      <c r="P551" s="225">
        <v>0</v>
      </c>
      <c r="Q551" s="225">
        <f>ROUND(E551*P551,2)</f>
        <v>0</v>
      </c>
      <c r="R551" s="225"/>
      <c r="S551" s="225" t="s">
        <v>144</v>
      </c>
      <c r="T551" s="225" t="s">
        <v>144</v>
      </c>
      <c r="U551" s="225">
        <v>0.06</v>
      </c>
      <c r="V551" s="225">
        <f>ROUND(E551*U551,2)</f>
        <v>0.52</v>
      </c>
      <c r="W551" s="225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 t="s">
        <v>145</v>
      </c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</row>
    <row r="552" spans="1:60" outlineLevel="1">
      <c r="A552" s="223"/>
      <c r="B552" s="224"/>
      <c r="C552" s="257" t="s">
        <v>146</v>
      </c>
      <c r="D552" s="226"/>
      <c r="E552" s="227"/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 t="s">
        <v>147</v>
      </c>
      <c r="AH552" s="206"/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</row>
    <row r="553" spans="1:60" outlineLevel="1">
      <c r="A553" s="223"/>
      <c r="B553" s="224"/>
      <c r="C553" s="258" t="s">
        <v>601</v>
      </c>
      <c r="D553" s="226"/>
      <c r="E553" s="227"/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 t="s">
        <v>147</v>
      </c>
      <c r="AH553" s="206">
        <v>2</v>
      </c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</row>
    <row r="554" spans="1:60" ht="33.75" outlineLevel="1">
      <c r="A554" s="223"/>
      <c r="B554" s="224"/>
      <c r="C554" s="258" t="s">
        <v>602</v>
      </c>
      <c r="D554" s="226"/>
      <c r="E554" s="227">
        <v>8.2225000000000001</v>
      </c>
      <c r="F554" s="225"/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 t="s">
        <v>147</v>
      </c>
      <c r="AH554" s="206">
        <v>2</v>
      </c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</row>
    <row r="555" spans="1:60" outlineLevel="1">
      <c r="A555" s="223"/>
      <c r="B555" s="224"/>
      <c r="C555" s="257" t="s">
        <v>149</v>
      </c>
      <c r="D555" s="226"/>
      <c r="E555" s="227"/>
      <c r="F555" s="225"/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 t="s">
        <v>147</v>
      </c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</row>
    <row r="556" spans="1:60" outlineLevel="1">
      <c r="A556" s="223"/>
      <c r="B556" s="224"/>
      <c r="C556" s="259" t="s">
        <v>603</v>
      </c>
      <c r="D556" s="228"/>
      <c r="E556" s="229">
        <v>8.6336300000000001</v>
      </c>
      <c r="F556" s="225"/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 t="s">
        <v>147</v>
      </c>
      <c r="AH556" s="206">
        <v>0</v>
      </c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</row>
    <row r="557" spans="1:60" outlineLevel="1">
      <c r="A557" s="239">
        <v>86</v>
      </c>
      <c r="B557" s="240" t="s">
        <v>604</v>
      </c>
      <c r="C557" s="256" t="s">
        <v>605</v>
      </c>
      <c r="D557" s="241" t="s">
        <v>166</v>
      </c>
      <c r="E557" s="242">
        <v>8.61</v>
      </c>
      <c r="F557" s="243"/>
      <c r="G557" s="244">
        <f>ROUND(E557*F557,2)</f>
        <v>0</v>
      </c>
      <c r="H557" s="243"/>
      <c r="I557" s="244">
        <f>ROUND(E557*H557,2)</f>
        <v>0</v>
      </c>
      <c r="J557" s="243"/>
      <c r="K557" s="245">
        <f>ROUND(E557*J557,2)</f>
        <v>0</v>
      </c>
      <c r="L557" s="225">
        <v>21</v>
      </c>
      <c r="M557" s="225">
        <f>G557*(1+L557/100)</f>
        <v>0</v>
      </c>
      <c r="N557" s="225">
        <v>7.6000000000000004E-4</v>
      </c>
      <c r="O557" s="225">
        <f>ROUND(E557*N557,2)</f>
        <v>0.01</v>
      </c>
      <c r="P557" s="225">
        <v>0</v>
      </c>
      <c r="Q557" s="225">
        <f>ROUND(E557*P557,2)</f>
        <v>0</v>
      </c>
      <c r="R557" s="225"/>
      <c r="S557" s="225" t="s">
        <v>144</v>
      </c>
      <c r="T557" s="225" t="s">
        <v>144</v>
      </c>
      <c r="U557" s="225">
        <v>0.189</v>
      </c>
      <c r="V557" s="225">
        <f>ROUND(E557*U557,2)</f>
        <v>1.63</v>
      </c>
      <c r="W557" s="225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 t="s">
        <v>145</v>
      </c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</row>
    <row r="558" spans="1:60" outlineLevel="1">
      <c r="A558" s="223"/>
      <c r="B558" s="224"/>
      <c r="C558" s="260" t="s">
        <v>606</v>
      </c>
      <c r="D558" s="246"/>
      <c r="E558" s="246"/>
      <c r="F558" s="246"/>
      <c r="G558" s="246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 t="s">
        <v>168</v>
      </c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</row>
    <row r="559" spans="1:60" outlineLevel="1">
      <c r="A559" s="223"/>
      <c r="B559" s="224"/>
      <c r="C559" s="257" t="s">
        <v>146</v>
      </c>
      <c r="D559" s="226"/>
      <c r="E559" s="227"/>
      <c r="F559" s="225"/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 t="s">
        <v>147</v>
      </c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</row>
    <row r="560" spans="1:60" outlineLevel="1">
      <c r="A560" s="223"/>
      <c r="B560" s="224"/>
      <c r="C560" s="258" t="s">
        <v>607</v>
      </c>
      <c r="D560" s="226"/>
      <c r="E560" s="227"/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 t="s">
        <v>147</v>
      </c>
      <c r="AH560" s="206">
        <v>2</v>
      </c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</row>
    <row r="561" spans="1:60" outlineLevel="1">
      <c r="A561" s="223"/>
      <c r="B561" s="224"/>
      <c r="C561" s="258" t="s">
        <v>608</v>
      </c>
      <c r="D561" s="226"/>
      <c r="E561" s="227">
        <v>8.61</v>
      </c>
      <c r="F561" s="225"/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 t="s">
        <v>147</v>
      </c>
      <c r="AH561" s="206">
        <v>2</v>
      </c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</row>
    <row r="562" spans="1:60" outlineLevel="1">
      <c r="A562" s="223"/>
      <c r="B562" s="224"/>
      <c r="C562" s="257" t="s">
        <v>149</v>
      </c>
      <c r="D562" s="226"/>
      <c r="E562" s="227"/>
      <c r="F562" s="225"/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 t="s">
        <v>147</v>
      </c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</row>
    <row r="563" spans="1:60" outlineLevel="1">
      <c r="A563" s="223"/>
      <c r="B563" s="224"/>
      <c r="C563" s="259" t="s">
        <v>609</v>
      </c>
      <c r="D563" s="228"/>
      <c r="E563" s="229">
        <v>8.61</v>
      </c>
      <c r="F563" s="225"/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 t="s">
        <v>147</v>
      </c>
      <c r="AH563" s="206">
        <v>0</v>
      </c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</row>
    <row r="564" spans="1:60" outlineLevel="1">
      <c r="A564" s="247">
        <v>87</v>
      </c>
      <c r="B564" s="248" t="s">
        <v>610</v>
      </c>
      <c r="C564" s="262" t="s">
        <v>611</v>
      </c>
      <c r="D564" s="249" t="s">
        <v>217</v>
      </c>
      <c r="E564" s="250">
        <v>1.1520000000000001E-2</v>
      </c>
      <c r="F564" s="251"/>
      <c r="G564" s="252">
        <f>ROUND(E564*F564,2)</f>
        <v>0</v>
      </c>
      <c r="H564" s="251"/>
      <c r="I564" s="252">
        <f>ROUND(E564*H564,2)</f>
        <v>0</v>
      </c>
      <c r="J564" s="251"/>
      <c r="K564" s="253">
        <f>ROUND(E564*J564,2)</f>
        <v>0</v>
      </c>
      <c r="L564" s="225">
        <v>21</v>
      </c>
      <c r="M564" s="225">
        <f>G564*(1+L564/100)</f>
        <v>0</v>
      </c>
      <c r="N564" s="225">
        <v>0</v>
      </c>
      <c r="O564" s="225">
        <f>ROUND(E564*N564,2)</f>
        <v>0</v>
      </c>
      <c r="P564" s="225">
        <v>0</v>
      </c>
      <c r="Q564" s="225">
        <f>ROUND(E564*P564,2)</f>
        <v>0</v>
      </c>
      <c r="R564" s="225"/>
      <c r="S564" s="225" t="s">
        <v>144</v>
      </c>
      <c r="T564" s="225" t="s">
        <v>144</v>
      </c>
      <c r="U564" s="225">
        <v>1.609</v>
      </c>
      <c r="V564" s="225">
        <f>ROUND(E564*U564,2)</f>
        <v>0.02</v>
      </c>
      <c r="W564" s="225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 t="s">
        <v>539</v>
      </c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</row>
    <row r="565" spans="1:60">
      <c r="A565" s="233" t="s">
        <v>139</v>
      </c>
      <c r="B565" s="234" t="s">
        <v>86</v>
      </c>
      <c r="C565" s="255" t="s">
        <v>87</v>
      </c>
      <c r="D565" s="235"/>
      <c r="E565" s="236"/>
      <c r="F565" s="237"/>
      <c r="G565" s="237">
        <f>SUMIF(AG566:AG630,"&lt;&gt;NOR",G566:G630)</f>
        <v>0</v>
      </c>
      <c r="H565" s="237"/>
      <c r="I565" s="237">
        <f>SUM(I566:I630)</f>
        <v>0</v>
      </c>
      <c r="J565" s="237"/>
      <c r="K565" s="238">
        <f>SUM(K566:K630)</f>
        <v>0</v>
      </c>
      <c r="L565" s="232"/>
      <c r="M565" s="232">
        <f>SUM(M566:M630)</f>
        <v>0</v>
      </c>
      <c r="N565" s="232"/>
      <c r="O565" s="232">
        <f>SUM(O566:O630)</f>
        <v>0.29000000000000004</v>
      </c>
      <c r="P565" s="232"/>
      <c r="Q565" s="232">
        <f>SUM(Q566:Q630)</f>
        <v>0.04</v>
      </c>
      <c r="R565" s="232"/>
      <c r="S565" s="232"/>
      <c r="T565" s="232"/>
      <c r="U565" s="232"/>
      <c r="V565" s="232">
        <f>SUM(V566:V630)</f>
        <v>11.97</v>
      </c>
      <c r="W565" s="232"/>
      <c r="AG565" t="s">
        <v>140</v>
      </c>
    </row>
    <row r="566" spans="1:60" outlineLevel="1">
      <c r="A566" s="239">
        <v>88</v>
      </c>
      <c r="B566" s="240" t="s">
        <v>612</v>
      </c>
      <c r="C566" s="256" t="s">
        <v>613</v>
      </c>
      <c r="D566" s="241" t="s">
        <v>178</v>
      </c>
      <c r="E566" s="242">
        <v>0.66</v>
      </c>
      <c r="F566" s="243"/>
      <c r="G566" s="244">
        <f>ROUND(E566*F566,2)</f>
        <v>0</v>
      </c>
      <c r="H566" s="243"/>
      <c r="I566" s="244">
        <f>ROUND(E566*H566,2)</f>
        <v>0</v>
      </c>
      <c r="J566" s="243"/>
      <c r="K566" s="245">
        <f>ROUND(E566*J566,2)</f>
        <v>0</v>
      </c>
      <c r="L566" s="225">
        <v>21</v>
      </c>
      <c r="M566" s="225">
        <f>G566*(1+L566/100)</f>
        <v>0</v>
      </c>
      <c r="N566" s="225">
        <v>0</v>
      </c>
      <c r="O566" s="225">
        <f>ROUND(E566*N566,2)</f>
        <v>0</v>
      </c>
      <c r="P566" s="225">
        <v>5.7750000000000003E-2</v>
      </c>
      <c r="Q566" s="225">
        <f>ROUND(E566*P566,2)</f>
        <v>0.04</v>
      </c>
      <c r="R566" s="225"/>
      <c r="S566" s="225" t="s">
        <v>144</v>
      </c>
      <c r="T566" s="225" t="s">
        <v>144</v>
      </c>
      <c r="U566" s="225">
        <v>0.8</v>
      </c>
      <c r="V566" s="225">
        <f>ROUND(E566*U566,2)</f>
        <v>0.53</v>
      </c>
      <c r="W566" s="225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 t="s">
        <v>145</v>
      </c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</row>
    <row r="567" spans="1:60" outlineLevel="1">
      <c r="A567" s="223"/>
      <c r="B567" s="224"/>
      <c r="C567" s="257" t="s">
        <v>146</v>
      </c>
      <c r="D567" s="226"/>
      <c r="E567" s="227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 t="s">
        <v>147</v>
      </c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</row>
    <row r="568" spans="1:60" outlineLevel="1">
      <c r="A568" s="223"/>
      <c r="B568" s="224"/>
      <c r="C568" s="258" t="s">
        <v>614</v>
      </c>
      <c r="D568" s="226"/>
      <c r="E568" s="227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 t="s">
        <v>147</v>
      </c>
      <c r="AH568" s="206">
        <v>2</v>
      </c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</row>
    <row r="569" spans="1:60" outlineLevel="1">
      <c r="A569" s="223"/>
      <c r="B569" s="224"/>
      <c r="C569" s="258" t="s">
        <v>615</v>
      </c>
      <c r="D569" s="226"/>
      <c r="E569" s="227">
        <v>11</v>
      </c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 t="s">
        <v>147</v>
      </c>
      <c r="AH569" s="206">
        <v>2</v>
      </c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</row>
    <row r="570" spans="1:60" outlineLevel="1">
      <c r="A570" s="223"/>
      <c r="B570" s="224"/>
      <c r="C570" s="257" t="s">
        <v>149</v>
      </c>
      <c r="D570" s="226"/>
      <c r="E570" s="227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 t="s">
        <v>147</v>
      </c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</row>
    <row r="571" spans="1:60" outlineLevel="1">
      <c r="A571" s="223"/>
      <c r="B571" s="224"/>
      <c r="C571" s="259" t="s">
        <v>616</v>
      </c>
      <c r="D571" s="228"/>
      <c r="E571" s="229">
        <v>0.66</v>
      </c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 t="s">
        <v>147</v>
      </c>
      <c r="AH571" s="206">
        <v>0</v>
      </c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</row>
    <row r="572" spans="1:60" ht="22.5" outlineLevel="1">
      <c r="A572" s="239">
        <v>89</v>
      </c>
      <c r="B572" s="240" t="s">
        <v>617</v>
      </c>
      <c r="C572" s="256" t="s">
        <v>618</v>
      </c>
      <c r="D572" s="241" t="s">
        <v>156</v>
      </c>
      <c r="E572" s="242">
        <v>31.43</v>
      </c>
      <c r="F572" s="243"/>
      <c r="G572" s="244">
        <f>ROUND(E572*F572,2)</f>
        <v>0</v>
      </c>
      <c r="H572" s="243"/>
      <c r="I572" s="244">
        <f>ROUND(E572*H572,2)</f>
        <v>0</v>
      </c>
      <c r="J572" s="243"/>
      <c r="K572" s="245">
        <f>ROUND(E572*J572,2)</f>
        <v>0</v>
      </c>
      <c r="L572" s="225">
        <v>21</v>
      </c>
      <c r="M572" s="225">
        <f>G572*(1+L572/100)</f>
        <v>0</v>
      </c>
      <c r="N572" s="225">
        <v>1.6299999999999999E-3</v>
      </c>
      <c r="O572" s="225">
        <f>ROUND(E572*N572,2)</f>
        <v>0.05</v>
      </c>
      <c r="P572" s="225">
        <v>0</v>
      </c>
      <c r="Q572" s="225">
        <f>ROUND(E572*P572,2)</f>
        <v>0</v>
      </c>
      <c r="R572" s="225"/>
      <c r="S572" s="225" t="s">
        <v>144</v>
      </c>
      <c r="T572" s="225" t="s">
        <v>144</v>
      </c>
      <c r="U572" s="225">
        <v>7.0000000000000007E-2</v>
      </c>
      <c r="V572" s="225">
        <f>ROUND(E572*U572,2)</f>
        <v>2.2000000000000002</v>
      </c>
      <c r="W572" s="225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 t="s">
        <v>145</v>
      </c>
      <c r="AH572" s="206"/>
      <c r="AI572" s="206"/>
      <c r="AJ572" s="206"/>
      <c r="AK572" s="206"/>
      <c r="AL572" s="206"/>
      <c r="AM572" s="206"/>
      <c r="AN572" s="206"/>
      <c r="AO572" s="206"/>
      <c r="AP572" s="206"/>
      <c r="AQ572" s="206"/>
      <c r="AR572" s="206"/>
      <c r="AS572" s="206"/>
      <c r="AT572" s="206"/>
      <c r="AU572" s="206"/>
      <c r="AV572" s="206"/>
      <c r="AW572" s="206"/>
      <c r="AX572" s="206"/>
      <c r="AY572" s="206"/>
      <c r="AZ572" s="206"/>
      <c r="BA572" s="206"/>
      <c r="BB572" s="206"/>
      <c r="BC572" s="206"/>
      <c r="BD572" s="206"/>
      <c r="BE572" s="206"/>
      <c r="BF572" s="206"/>
      <c r="BG572" s="206"/>
      <c r="BH572" s="206"/>
    </row>
    <row r="573" spans="1:60" outlineLevel="1">
      <c r="A573" s="223"/>
      <c r="B573" s="224"/>
      <c r="C573" s="257" t="s">
        <v>146</v>
      </c>
      <c r="D573" s="226"/>
      <c r="E573" s="227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 t="s">
        <v>147</v>
      </c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06"/>
      <c r="BH573" s="206"/>
    </row>
    <row r="574" spans="1:60" outlineLevel="1">
      <c r="A574" s="223"/>
      <c r="B574" s="224"/>
      <c r="C574" s="258" t="s">
        <v>619</v>
      </c>
      <c r="D574" s="226"/>
      <c r="E574" s="227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 t="s">
        <v>147</v>
      </c>
      <c r="AH574" s="206">
        <v>2</v>
      </c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</row>
    <row r="575" spans="1:60" outlineLevel="1">
      <c r="A575" s="223"/>
      <c r="B575" s="224"/>
      <c r="C575" s="258" t="s">
        <v>620</v>
      </c>
      <c r="D575" s="226"/>
      <c r="E575" s="227">
        <v>15.73</v>
      </c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 t="s">
        <v>147</v>
      </c>
      <c r="AH575" s="206">
        <v>2</v>
      </c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</row>
    <row r="576" spans="1:60" outlineLevel="1">
      <c r="A576" s="223"/>
      <c r="B576" s="224"/>
      <c r="C576" s="258" t="s">
        <v>621</v>
      </c>
      <c r="D576" s="226"/>
      <c r="E576" s="227">
        <v>15.7</v>
      </c>
      <c r="F576" s="225"/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 t="s">
        <v>147</v>
      </c>
      <c r="AH576" s="206">
        <v>2</v>
      </c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</row>
    <row r="577" spans="1:60" outlineLevel="1">
      <c r="A577" s="223"/>
      <c r="B577" s="224"/>
      <c r="C577" s="261" t="s">
        <v>230</v>
      </c>
      <c r="D577" s="230"/>
      <c r="E577" s="231">
        <v>31.43</v>
      </c>
      <c r="F577" s="225"/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 t="s">
        <v>147</v>
      </c>
      <c r="AH577" s="206">
        <v>3</v>
      </c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</row>
    <row r="578" spans="1:60" outlineLevel="1">
      <c r="A578" s="223"/>
      <c r="B578" s="224"/>
      <c r="C578" s="257" t="s">
        <v>149</v>
      </c>
      <c r="D578" s="226"/>
      <c r="E578" s="227"/>
      <c r="F578" s="225"/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 t="s">
        <v>147</v>
      </c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</row>
    <row r="579" spans="1:60" outlineLevel="1">
      <c r="A579" s="223"/>
      <c r="B579" s="224"/>
      <c r="C579" s="259" t="s">
        <v>622</v>
      </c>
      <c r="D579" s="228"/>
      <c r="E579" s="229">
        <v>31.43</v>
      </c>
      <c r="F579" s="225"/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 t="s">
        <v>147</v>
      </c>
      <c r="AH579" s="206">
        <v>0</v>
      </c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</row>
    <row r="580" spans="1:60" outlineLevel="1">
      <c r="A580" s="239">
        <v>90</v>
      </c>
      <c r="B580" s="240" t="s">
        <v>623</v>
      </c>
      <c r="C580" s="256" t="s">
        <v>624</v>
      </c>
      <c r="D580" s="241" t="s">
        <v>156</v>
      </c>
      <c r="E580" s="242">
        <v>15.435750000000001</v>
      </c>
      <c r="F580" s="243"/>
      <c r="G580" s="244">
        <f>ROUND(E580*F580,2)</f>
        <v>0</v>
      </c>
      <c r="H580" s="243"/>
      <c r="I580" s="244">
        <f>ROUND(E580*H580,2)</f>
        <v>0</v>
      </c>
      <c r="J580" s="243"/>
      <c r="K580" s="245">
        <f>ROUND(E580*J580,2)</f>
        <v>0</v>
      </c>
      <c r="L580" s="225">
        <v>21</v>
      </c>
      <c r="M580" s="225">
        <f>G580*(1+L580/100)</f>
        <v>0</v>
      </c>
      <c r="N580" s="225">
        <v>3.0000000000000001E-3</v>
      </c>
      <c r="O580" s="225">
        <f>ROUND(E580*N580,2)</f>
        <v>0.05</v>
      </c>
      <c r="P580" s="225">
        <v>0</v>
      </c>
      <c r="Q580" s="225">
        <f>ROUND(E580*P580,2)</f>
        <v>0</v>
      </c>
      <c r="R580" s="225"/>
      <c r="S580" s="225" t="s">
        <v>144</v>
      </c>
      <c r="T580" s="225" t="s">
        <v>144</v>
      </c>
      <c r="U580" s="225">
        <v>0.21199999999999999</v>
      </c>
      <c r="V580" s="225">
        <f>ROUND(E580*U580,2)</f>
        <v>3.27</v>
      </c>
      <c r="W580" s="225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 t="s">
        <v>145</v>
      </c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</row>
    <row r="581" spans="1:60" outlineLevel="1">
      <c r="A581" s="223"/>
      <c r="B581" s="224"/>
      <c r="C581" s="260" t="s">
        <v>625</v>
      </c>
      <c r="D581" s="246"/>
      <c r="E581" s="246"/>
      <c r="F581" s="246"/>
      <c r="G581" s="246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 t="s">
        <v>168</v>
      </c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</row>
    <row r="582" spans="1:60" outlineLevel="1">
      <c r="A582" s="223"/>
      <c r="B582" s="224"/>
      <c r="C582" s="257" t="s">
        <v>146</v>
      </c>
      <c r="D582" s="226"/>
      <c r="E582" s="227"/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 t="s">
        <v>147</v>
      </c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</row>
    <row r="583" spans="1:60" outlineLevel="1">
      <c r="A583" s="223"/>
      <c r="B583" s="224"/>
      <c r="C583" s="258" t="s">
        <v>626</v>
      </c>
      <c r="D583" s="226"/>
      <c r="E583" s="227"/>
      <c r="F583" s="225"/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 t="s">
        <v>147</v>
      </c>
      <c r="AH583" s="206">
        <v>2</v>
      </c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</row>
    <row r="584" spans="1:60" ht="22.5" outlineLevel="1">
      <c r="A584" s="223"/>
      <c r="B584" s="224"/>
      <c r="C584" s="258" t="s">
        <v>627</v>
      </c>
      <c r="D584" s="226"/>
      <c r="E584" s="227">
        <v>1.575</v>
      </c>
      <c r="F584" s="225"/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 t="s">
        <v>147</v>
      </c>
      <c r="AH584" s="206">
        <v>2</v>
      </c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</row>
    <row r="585" spans="1:60" ht="22.5" outlineLevel="1">
      <c r="A585" s="223"/>
      <c r="B585" s="224"/>
      <c r="C585" s="258" t="s">
        <v>628</v>
      </c>
      <c r="D585" s="226"/>
      <c r="E585" s="227">
        <v>1.05</v>
      </c>
      <c r="F585" s="225"/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 t="s">
        <v>147</v>
      </c>
      <c r="AH585" s="206">
        <v>2</v>
      </c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</row>
    <row r="586" spans="1:60" ht="22.5" outlineLevel="1">
      <c r="A586" s="223"/>
      <c r="B586" s="224"/>
      <c r="C586" s="258" t="s">
        <v>629</v>
      </c>
      <c r="D586" s="226"/>
      <c r="E586" s="227">
        <v>6.42</v>
      </c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 t="s">
        <v>147</v>
      </c>
      <c r="AH586" s="206">
        <v>2</v>
      </c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6"/>
      <c r="BA586" s="206"/>
      <c r="BB586" s="206"/>
      <c r="BC586" s="206"/>
      <c r="BD586" s="206"/>
      <c r="BE586" s="206"/>
      <c r="BF586" s="206"/>
      <c r="BG586" s="206"/>
      <c r="BH586" s="206"/>
    </row>
    <row r="587" spans="1:60" outlineLevel="1">
      <c r="A587" s="223"/>
      <c r="B587" s="224"/>
      <c r="C587" s="258" t="s">
        <v>630</v>
      </c>
      <c r="D587" s="226"/>
      <c r="E587" s="227">
        <v>4.9874999999999998</v>
      </c>
      <c r="F587" s="225"/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 t="s">
        <v>147</v>
      </c>
      <c r="AH587" s="206">
        <v>2</v>
      </c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</row>
    <row r="588" spans="1:60" outlineLevel="1">
      <c r="A588" s="223"/>
      <c r="B588" s="224"/>
      <c r="C588" s="258" t="s">
        <v>631</v>
      </c>
      <c r="D588" s="226"/>
      <c r="E588" s="227"/>
      <c r="F588" s="225"/>
      <c r="G588" s="225"/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 t="s">
        <v>147</v>
      </c>
      <c r="AH588" s="206">
        <v>2</v>
      </c>
      <c r="AI588" s="206"/>
      <c r="AJ588" s="206"/>
      <c r="AK588" s="206"/>
      <c r="AL588" s="206"/>
      <c r="AM588" s="206"/>
      <c r="AN588" s="206"/>
      <c r="AO588" s="206"/>
      <c r="AP588" s="206"/>
      <c r="AQ588" s="206"/>
      <c r="AR588" s="206"/>
      <c r="AS588" s="206"/>
      <c r="AT588" s="206"/>
      <c r="AU588" s="206"/>
      <c r="AV588" s="206"/>
      <c r="AW588" s="206"/>
      <c r="AX588" s="206"/>
      <c r="AY588" s="206"/>
      <c r="AZ588" s="206"/>
      <c r="BA588" s="206"/>
      <c r="BB588" s="206"/>
      <c r="BC588" s="206"/>
      <c r="BD588" s="206"/>
      <c r="BE588" s="206"/>
      <c r="BF588" s="206"/>
      <c r="BG588" s="206"/>
      <c r="BH588" s="206"/>
    </row>
    <row r="589" spans="1:60" outlineLevel="1">
      <c r="A589" s="223"/>
      <c r="B589" s="224"/>
      <c r="C589" s="257" t="s">
        <v>149</v>
      </c>
      <c r="D589" s="226"/>
      <c r="E589" s="227"/>
      <c r="F589" s="225"/>
      <c r="G589" s="225"/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 t="s">
        <v>147</v>
      </c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</row>
    <row r="590" spans="1:60" outlineLevel="1">
      <c r="A590" s="223"/>
      <c r="B590" s="224"/>
      <c r="C590" s="259" t="s">
        <v>632</v>
      </c>
      <c r="D590" s="228"/>
      <c r="E590" s="229">
        <v>15.435750000000001</v>
      </c>
      <c r="F590" s="225"/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 t="s">
        <v>147</v>
      </c>
      <c r="AH590" s="206">
        <v>0</v>
      </c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</row>
    <row r="591" spans="1:60" outlineLevel="1">
      <c r="A591" s="239">
        <v>91</v>
      </c>
      <c r="B591" s="240" t="s">
        <v>633</v>
      </c>
      <c r="C591" s="256" t="s">
        <v>634</v>
      </c>
      <c r="D591" s="241" t="s">
        <v>156</v>
      </c>
      <c r="E591" s="242">
        <v>5.61</v>
      </c>
      <c r="F591" s="243"/>
      <c r="G591" s="244">
        <f>ROUND(E591*F591,2)</f>
        <v>0</v>
      </c>
      <c r="H591" s="243"/>
      <c r="I591" s="244">
        <f>ROUND(E591*H591,2)</f>
        <v>0</v>
      </c>
      <c r="J591" s="243"/>
      <c r="K591" s="245">
        <f>ROUND(E591*J591,2)</f>
        <v>0</v>
      </c>
      <c r="L591" s="225">
        <v>21</v>
      </c>
      <c r="M591" s="225">
        <f>G591*(1+L591/100)</f>
        <v>0</v>
      </c>
      <c r="N591" s="225">
        <v>0</v>
      </c>
      <c r="O591" s="225">
        <f>ROUND(E591*N591,2)</f>
        <v>0</v>
      </c>
      <c r="P591" s="225">
        <v>0</v>
      </c>
      <c r="Q591" s="225">
        <f>ROUND(E591*P591,2)</f>
        <v>0</v>
      </c>
      <c r="R591" s="225"/>
      <c r="S591" s="225" t="s">
        <v>144</v>
      </c>
      <c r="T591" s="225" t="s">
        <v>144</v>
      </c>
      <c r="U591" s="225">
        <v>0.45</v>
      </c>
      <c r="V591" s="225">
        <f>ROUND(E591*U591,2)</f>
        <v>2.52</v>
      </c>
      <c r="W591" s="225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 t="s">
        <v>145</v>
      </c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</row>
    <row r="592" spans="1:60" outlineLevel="1">
      <c r="A592" s="223"/>
      <c r="B592" s="224"/>
      <c r="C592" s="257" t="s">
        <v>146</v>
      </c>
      <c r="D592" s="226"/>
      <c r="E592" s="227"/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 t="s">
        <v>147</v>
      </c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</row>
    <row r="593" spans="1:60" ht="22.5" outlineLevel="1">
      <c r="A593" s="223"/>
      <c r="B593" s="224"/>
      <c r="C593" s="258" t="s">
        <v>635</v>
      </c>
      <c r="D593" s="226"/>
      <c r="E593" s="227"/>
      <c r="F593" s="225"/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 t="s">
        <v>147</v>
      </c>
      <c r="AH593" s="206">
        <v>2</v>
      </c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</row>
    <row r="594" spans="1:60" outlineLevel="1">
      <c r="A594" s="223"/>
      <c r="B594" s="224"/>
      <c r="C594" s="258" t="s">
        <v>449</v>
      </c>
      <c r="D594" s="226"/>
      <c r="E594" s="227">
        <v>5.61</v>
      </c>
      <c r="F594" s="225"/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 t="s">
        <v>147</v>
      </c>
      <c r="AH594" s="206">
        <v>2</v>
      </c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</row>
    <row r="595" spans="1:60" outlineLevel="1">
      <c r="A595" s="223"/>
      <c r="B595" s="224"/>
      <c r="C595" s="257" t="s">
        <v>149</v>
      </c>
      <c r="D595" s="226"/>
      <c r="E595" s="227"/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 t="s">
        <v>147</v>
      </c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</row>
    <row r="596" spans="1:60" outlineLevel="1">
      <c r="A596" s="223"/>
      <c r="B596" s="224"/>
      <c r="C596" s="259" t="s">
        <v>450</v>
      </c>
      <c r="D596" s="228"/>
      <c r="E596" s="229">
        <v>5.61</v>
      </c>
      <c r="F596" s="225"/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 t="s">
        <v>147</v>
      </c>
      <c r="AH596" s="206">
        <v>0</v>
      </c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</row>
    <row r="597" spans="1:60" ht="22.5" outlineLevel="1">
      <c r="A597" s="239">
        <v>92</v>
      </c>
      <c r="B597" s="240" t="s">
        <v>636</v>
      </c>
      <c r="C597" s="256" t="s">
        <v>637</v>
      </c>
      <c r="D597" s="241" t="s">
        <v>156</v>
      </c>
      <c r="E597" s="242">
        <v>9.5812500000000007</v>
      </c>
      <c r="F597" s="243"/>
      <c r="G597" s="244">
        <f>ROUND(E597*F597,2)</f>
        <v>0</v>
      </c>
      <c r="H597" s="243"/>
      <c r="I597" s="244">
        <f>ROUND(E597*H597,2)</f>
        <v>0</v>
      </c>
      <c r="J597" s="243"/>
      <c r="K597" s="245">
        <f>ROUND(E597*J597,2)</f>
        <v>0</v>
      </c>
      <c r="L597" s="225">
        <v>21</v>
      </c>
      <c r="M597" s="225">
        <f>G597*(1+L597/100)</f>
        <v>0</v>
      </c>
      <c r="N597" s="225">
        <v>1.8000000000000001E-4</v>
      </c>
      <c r="O597" s="225">
        <f>ROUND(E597*N597,2)</f>
        <v>0</v>
      </c>
      <c r="P597" s="225">
        <v>0</v>
      </c>
      <c r="Q597" s="225">
        <f>ROUND(E597*P597,2)</f>
        <v>0</v>
      </c>
      <c r="R597" s="225"/>
      <c r="S597" s="225" t="s">
        <v>144</v>
      </c>
      <c r="T597" s="225" t="s">
        <v>144</v>
      </c>
      <c r="U597" s="225">
        <v>0.12</v>
      </c>
      <c r="V597" s="225">
        <f>ROUND(E597*U597,2)</f>
        <v>1.1499999999999999</v>
      </c>
      <c r="W597" s="225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 t="s">
        <v>145</v>
      </c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</row>
    <row r="598" spans="1:60" outlineLevel="1">
      <c r="A598" s="223"/>
      <c r="B598" s="224"/>
      <c r="C598" s="257" t="s">
        <v>146</v>
      </c>
      <c r="D598" s="226"/>
      <c r="E598" s="227"/>
      <c r="F598" s="225"/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 t="s">
        <v>147</v>
      </c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</row>
    <row r="599" spans="1:60" outlineLevel="1">
      <c r="A599" s="223"/>
      <c r="B599" s="224"/>
      <c r="C599" s="258" t="s">
        <v>638</v>
      </c>
      <c r="D599" s="226"/>
      <c r="E599" s="227"/>
      <c r="F599" s="225"/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 t="s">
        <v>147</v>
      </c>
      <c r="AH599" s="206">
        <v>2</v>
      </c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</row>
    <row r="600" spans="1:60" outlineLevel="1">
      <c r="A600" s="223"/>
      <c r="B600" s="224"/>
      <c r="C600" s="258" t="s">
        <v>639</v>
      </c>
      <c r="D600" s="226"/>
      <c r="E600" s="227">
        <v>5.61</v>
      </c>
      <c r="F600" s="225"/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 t="s">
        <v>147</v>
      </c>
      <c r="AH600" s="206">
        <v>2</v>
      </c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</row>
    <row r="601" spans="1:60" outlineLevel="1">
      <c r="A601" s="223"/>
      <c r="B601" s="224"/>
      <c r="C601" s="258" t="s">
        <v>640</v>
      </c>
      <c r="D601" s="226"/>
      <c r="E601" s="227">
        <v>0.37</v>
      </c>
      <c r="F601" s="225"/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 t="s">
        <v>147</v>
      </c>
      <c r="AH601" s="206">
        <v>2</v>
      </c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</row>
    <row r="602" spans="1:60" ht="22.5" outlineLevel="1">
      <c r="A602" s="223"/>
      <c r="B602" s="224"/>
      <c r="C602" s="258" t="s">
        <v>641</v>
      </c>
      <c r="D602" s="226"/>
      <c r="E602" s="227">
        <v>9.5812500000000007</v>
      </c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 t="s">
        <v>147</v>
      </c>
      <c r="AH602" s="206">
        <v>2</v>
      </c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</row>
    <row r="603" spans="1:60" outlineLevel="1">
      <c r="A603" s="223"/>
      <c r="B603" s="224"/>
      <c r="C603" s="257" t="s">
        <v>149</v>
      </c>
      <c r="D603" s="226"/>
      <c r="E603" s="227"/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 t="s">
        <v>147</v>
      </c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</row>
    <row r="604" spans="1:60" outlineLevel="1">
      <c r="A604" s="223"/>
      <c r="B604" s="224"/>
      <c r="C604" s="259" t="s">
        <v>642</v>
      </c>
      <c r="D604" s="228"/>
      <c r="E604" s="229">
        <v>9.5812500000000007</v>
      </c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 t="s">
        <v>147</v>
      </c>
      <c r="AH604" s="206">
        <v>0</v>
      </c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</row>
    <row r="605" spans="1:60" outlineLevel="1">
      <c r="A605" s="239">
        <v>93</v>
      </c>
      <c r="B605" s="240" t="s">
        <v>643</v>
      </c>
      <c r="C605" s="256" t="s">
        <v>644</v>
      </c>
      <c r="D605" s="241" t="s">
        <v>156</v>
      </c>
      <c r="E605" s="242">
        <v>24.99</v>
      </c>
      <c r="F605" s="243"/>
      <c r="G605" s="244">
        <f>ROUND(E605*F605,2)</f>
        <v>0</v>
      </c>
      <c r="H605" s="243"/>
      <c r="I605" s="244">
        <f>ROUND(E605*H605,2)</f>
        <v>0</v>
      </c>
      <c r="J605" s="243"/>
      <c r="K605" s="245">
        <f>ROUND(E605*J605,2)</f>
        <v>0</v>
      </c>
      <c r="L605" s="225">
        <v>21</v>
      </c>
      <c r="M605" s="225">
        <f>G605*(1+L605/100)</f>
        <v>0</v>
      </c>
      <c r="N605" s="225">
        <v>1.0000000000000001E-5</v>
      </c>
      <c r="O605" s="225">
        <f>ROUND(E605*N605,2)</f>
        <v>0</v>
      </c>
      <c r="P605" s="225">
        <v>0</v>
      </c>
      <c r="Q605" s="225">
        <f>ROUND(E605*P605,2)</f>
        <v>0</v>
      </c>
      <c r="R605" s="225"/>
      <c r="S605" s="225" t="s">
        <v>144</v>
      </c>
      <c r="T605" s="225" t="s">
        <v>144</v>
      </c>
      <c r="U605" s="225">
        <v>7.0000000000000007E-2</v>
      </c>
      <c r="V605" s="225">
        <f>ROUND(E605*U605,2)</f>
        <v>1.75</v>
      </c>
      <c r="W605" s="225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 t="s">
        <v>145</v>
      </c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</row>
    <row r="606" spans="1:60" outlineLevel="1">
      <c r="A606" s="223"/>
      <c r="B606" s="224"/>
      <c r="C606" s="257" t="s">
        <v>146</v>
      </c>
      <c r="D606" s="226"/>
      <c r="E606" s="227"/>
      <c r="F606" s="225"/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 t="s">
        <v>147</v>
      </c>
      <c r="AH606" s="206"/>
      <c r="AI606" s="206"/>
      <c r="AJ606" s="206"/>
      <c r="AK606" s="206"/>
      <c r="AL606" s="206"/>
      <c r="AM606" s="206"/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</row>
    <row r="607" spans="1:60" outlineLevel="1">
      <c r="A607" s="223"/>
      <c r="B607" s="224"/>
      <c r="C607" s="258" t="s">
        <v>645</v>
      </c>
      <c r="D607" s="226"/>
      <c r="E607" s="227"/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 t="s">
        <v>147</v>
      </c>
      <c r="AH607" s="206">
        <v>2</v>
      </c>
      <c r="AI607" s="206"/>
      <c r="AJ607" s="206"/>
      <c r="AK607" s="206"/>
      <c r="AL607" s="206"/>
      <c r="AM607" s="206"/>
      <c r="AN607" s="206"/>
      <c r="AO607" s="206"/>
      <c r="AP607" s="206"/>
      <c r="AQ607" s="206"/>
      <c r="AR607" s="206"/>
      <c r="AS607" s="206"/>
      <c r="AT607" s="206"/>
      <c r="AU607" s="206"/>
      <c r="AV607" s="206"/>
      <c r="AW607" s="206"/>
      <c r="AX607" s="206"/>
      <c r="AY607" s="206"/>
      <c r="AZ607" s="206"/>
      <c r="BA607" s="206"/>
      <c r="BB607" s="206"/>
      <c r="BC607" s="206"/>
      <c r="BD607" s="206"/>
      <c r="BE607" s="206"/>
      <c r="BF607" s="206"/>
      <c r="BG607" s="206"/>
      <c r="BH607" s="206"/>
    </row>
    <row r="608" spans="1:60" outlineLevel="1">
      <c r="A608" s="223"/>
      <c r="B608" s="224"/>
      <c r="C608" s="258" t="s">
        <v>646</v>
      </c>
      <c r="D608" s="226"/>
      <c r="E608" s="227">
        <v>23.8</v>
      </c>
      <c r="F608" s="225"/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 t="s">
        <v>147</v>
      </c>
      <c r="AH608" s="206">
        <v>2</v>
      </c>
      <c r="AI608" s="206"/>
      <c r="AJ608" s="206"/>
      <c r="AK608" s="206"/>
      <c r="AL608" s="206"/>
      <c r="AM608" s="206"/>
      <c r="AN608" s="206"/>
      <c r="AO608" s="206"/>
      <c r="AP608" s="206"/>
      <c r="AQ608" s="206"/>
      <c r="AR608" s="206"/>
      <c r="AS608" s="206"/>
      <c r="AT608" s="206"/>
      <c r="AU608" s="206"/>
      <c r="AV608" s="206"/>
      <c r="AW608" s="206"/>
      <c r="AX608" s="206"/>
      <c r="AY608" s="206"/>
      <c r="AZ608" s="206"/>
      <c r="BA608" s="206"/>
      <c r="BB608" s="206"/>
      <c r="BC608" s="206"/>
      <c r="BD608" s="206"/>
      <c r="BE608" s="206"/>
      <c r="BF608" s="206"/>
      <c r="BG608" s="206"/>
      <c r="BH608" s="206"/>
    </row>
    <row r="609" spans="1:60" outlineLevel="1">
      <c r="A609" s="223"/>
      <c r="B609" s="224"/>
      <c r="C609" s="257" t="s">
        <v>149</v>
      </c>
      <c r="D609" s="226"/>
      <c r="E609" s="227"/>
      <c r="F609" s="225"/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 t="s">
        <v>147</v>
      </c>
      <c r="AH609" s="206"/>
      <c r="AI609" s="206"/>
      <c r="AJ609" s="206"/>
      <c r="AK609" s="206"/>
      <c r="AL609" s="206"/>
      <c r="AM609" s="206"/>
      <c r="AN609" s="206"/>
      <c r="AO609" s="206"/>
      <c r="AP609" s="206"/>
      <c r="AQ609" s="206"/>
      <c r="AR609" s="206"/>
      <c r="AS609" s="206"/>
      <c r="AT609" s="206"/>
      <c r="AU609" s="206"/>
      <c r="AV609" s="206"/>
      <c r="AW609" s="206"/>
      <c r="AX609" s="206"/>
      <c r="AY609" s="206"/>
      <c r="AZ609" s="206"/>
      <c r="BA609" s="206"/>
      <c r="BB609" s="206"/>
      <c r="BC609" s="206"/>
      <c r="BD609" s="206"/>
      <c r="BE609" s="206"/>
      <c r="BF609" s="206"/>
      <c r="BG609" s="206"/>
      <c r="BH609" s="206"/>
    </row>
    <row r="610" spans="1:60" outlineLevel="1">
      <c r="A610" s="223"/>
      <c r="B610" s="224"/>
      <c r="C610" s="259" t="s">
        <v>647</v>
      </c>
      <c r="D610" s="228"/>
      <c r="E610" s="229">
        <v>24.99</v>
      </c>
      <c r="F610" s="225"/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 t="s">
        <v>147</v>
      </c>
      <c r="AH610" s="206">
        <v>0</v>
      </c>
      <c r="AI610" s="206"/>
      <c r="AJ610" s="206"/>
      <c r="AK610" s="206"/>
      <c r="AL610" s="206"/>
      <c r="AM610" s="206"/>
      <c r="AN610" s="206"/>
      <c r="AO610" s="206"/>
      <c r="AP610" s="206"/>
      <c r="AQ610" s="206"/>
      <c r="AR610" s="206"/>
      <c r="AS610" s="206"/>
      <c r="AT610" s="206"/>
      <c r="AU610" s="206"/>
      <c r="AV610" s="206"/>
      <c r="AW610" s="206"/>
      <c r="AX610" s="206"/>
      <c r="AY610" s="206"/>
      <c r="AZ610" s="206"/>
      <c r="BA610" s="206"/>
      <c r="BB610" s="206"/>
      <c r="BC610" s="206"/>
      <c r="BD610" s="206"/>
      <c r="BE610" s="206"/>
      <c r="BF610" s="206"/>
      <c r="BG610" s="206"/>
      <c r="BH610" s="206"/>
    </row>
    <row r="611" spans="1:60" outlineLevel="1">
      <c r="A611" s="239">
        <v>94</v>
      </c>
      <c r="B611" s="240" t="s">
        <v>648</v>
      </c>
      <c r="C611" s="256" t="s">
        <v>649</v>
      </c>
      <c r="D611" s="241" t="s">
        <v>178</v>
      </c>
      <c r="E611" s="242">
        <v>0.77178999999999998</v>
      </c>
      <c r="F611" s="243"/>
      <c r="G611" s="244">
        <f>ROUND(E611*F611,2)</f>
        <v>0</v>
      </c>
      <c r="H611" s="243"/>
      <c r="I611" s="244">
        <f>ROUND(E611*H611,2)</f>
        <v>0</v>
      </c>
      <c r="J611" s="243"/>
      <c r="K611" s="245">
        <f>ROUND(E611*J611,2)</f>
        <v>0</v>
      </c>
      <c r="L611" s="225">
        <v>21</v>
      </c>
      <c r="M611" s="225">
        <f>G611*(1+L611/100)</f>
        <v>0</v>
      </c>
      <c r="N611" s="225">
        <v>0.03</v>
      </c>
      <c r="O611" s="225">
        <f>ROUND(E611*N611,2)</f>
        <v>0.02</v>
      </c>
      <c r="P611" s="225">
        <v>0</v>
      </c>
      <c r="Q611" s="225">
        <f>ROUND(E611*P611,2)</f>
        <v>0</v>
      </c>
      <c r="R611" s="225" t="s">
        <v>334</v>
      </c>
      <c r="S611" s="225" t="s">
        <v>144</v>
      </c>
      <c r="T611" s="225" t="s">
        <v>144</v>
      </c>
      <c r="U611" s="225">
        <v>0</v>
      </c>
      <c r="V611" s="225">
        <f>ROUND(E611*U611,2)</f>
        <v>0</v>
      </c>
      <c r="W611" s="225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 t="s">
        <v>335</v>
      </c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</row>
    <row r="612" spans="1:60" outlineLevel="1">
      <c r="A612" s="223"/>
      <c r="B612" s="224"/>
      <c r="C612" s="257" t="s">
        <v>146</v>
      </c>
      <c r="D612" s="226"/>
      <c r="E612" s="227"/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 t="s">
        <v>147</v>
      </c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</row>
    <row r="613" spans="1:60" outlineLevel="1">
      <c r="A613" s="223"/>
      <c r="B613" s="224"/>
      <c r="C613" s="258" t="s">
        <v>650</v>
      </c>
      <c r="D613" s="226"/>
      <c r="E613" s="227"/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 t="s">
        <v>147</v>
      </c>
      <c r="AH613" s="206">
        <v>2</v>
      </c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</row>
    <row r="614" spans="1:60" outlineLevel="1">
      <c r="A614" s="223"/>
      <c r="B614" s="224"/>
      <c r="C614" s="258" t="s">
        <v>651</v>
      </c>
      <c r="D614" s="226"/>
      <c r="E614" s="227">
        <v>0.77178999999999998</v>
      </c>
      <c r="F614" s="225"/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 t="s">
        <v>147</v>
      </c>
      <c r="AH614" s="206">
        <v>2</v>
      </c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</row>
    <row r="615" spans="1:60" outlineLevel="1">
      <c r="A615" s="223"/>
      <c r="B615" s="224"/>
      <c r="C615" s="257" t="s">
        <v>149</v>
      </c>
      <c r="D615" s="226"/>
      <c r="E615" s="227"/>
      <c r="F615" s="225"/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 t="s">
        <v>147</v>
      </c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</row>
    <row r="616" spans="1:60" outlineLevel="1">
      <c r="A616" s="223"/>
      <c r="B616" s="224"/>
      <c r="C616" s="259" t="s">
        <v>652</v>
      </c>
      <c r="D616" s="228"/>
      <c r="E616" s="229">
        <v>0.77178999999999998</v>
      </c>
      <c r="F616" s="225"/>
      <c r="G616" s="225"/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  <c r="R616" s="225"/>
      <c r="S616" s="225"/>
      <c r="T616" s="225"/>
      <c r="U616" s="225"/>
      <c r="V616" s="225"/>
      <c r="W616" s="225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 t="s">
        <v>147</v>
      </c>
      <c r="AH616" s="206">
        <v>0</v>
      </c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</row>
    <row r="617" spans="1:60" outlineLevel="1">
      <c r="A617" s="239">
        <v>95</v>
      </c>
      <c r="B617" s="240" t="s">
        <v>653</v>
      </c>
      <c r="C617" s="256" t="s">
        <v>654</v>
      </c>
      <c r="D617" s="241" t="s">
        <v>156</v>
      </c>
      <c r="E617" s="242">
        <v>11.22</v>
      </c>
      <c r="F617" s="243"/>
      <c r="G617" s="244">
        <f>ROUND(E617*F617,2)</f>
        <v>0</v>
      </c>
      <c r="H617" s="243"/>
      <c r="I617" s="244">
        <f>ROUND(E617*H617,2)</f>
        <v>0</v>
      </c>
      <c r="J617" s="243"/>
      <c r="K617" s="245">
        <f>ROUND(E617*J617,2)</f>
        <v>0</v>
      </c>
      <c r="L617" s="225">
        <v>21</v>
      </c>
      <c r="M617" s="225">
        <f>G617*(1+L617/100)</f>
        <v>0</v>
      </c>
      <c r="N617" s="225">
        <v>6.6E-3</v>
      </c>
      <c r="O617" s="225">
        <f>ROUND(E617*N617,2)</f>
        <v>7.0000000000000007E-2</v>
      </c>
      <c r="P617" s="225">
        <v>0</v>
      </c>
      <c r="Q617" s="225">
        <f>ROUND(E617*P617,2)</f>
        <v>0</v>
      </c>
      <c r="R617" s="225"/>
      <c r="S617" s="225" t="s">
        <v>309</v>
      </c>
      <c r="T617" s="225" t="s">
        <v>206</v>
      </c>
      <c r="U617" s="225">
        <v>0</v>
      </c>
      <c r="V617" s="225">
        <f>ROUND(E617*U617,2)</f>
        <v>0</v>
      </c>
      <c r="W617" s="225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 t="s">
        <v>335</v>
      </c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</row>
    <row r="618" spans="1:60" outlineLevel="1">
      <c r="A618" s="223"/>
      <c r="B618" s="224"/>
      <c r="C618" s="257" t="s">
        <v>146</v>
      </c>
      <c r="D618" s="226"/>
      <c r="E618" s="227"/>
      <c r="F618" s="225"/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 t="s">
        <v>147</v>
      </c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</row>
    <row r="619" spans="1:60" outlineLevel="1">
      <c r="A619" s="223"/>
      <c r="B619" s="224"/>
      <c r="C619" s="258" t="s">
        <v>655</v>
      </c>
      <c r="D619" s="226"/>
      <c r="E619" s="227"/>
      <c r="F619" s="225"/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 t="s">
        <v>147</v>
      </c>
      <c r="AH619" s="206">
        <v>2</v>
      </c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</row>
    <row r="620" spans="1:60" outlineLevel="1">
      <c r="A620" s="223"/>
      <c r="B620" s="224"/>
      <c r="C620" s="258" t="s">
        <v>656</v>
      </c>
      <c r="D620" s="226"/>
      <c r="E620" s="227"/>
      <c r="F620" s="225"/>
      <c r="G620" s="225"/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 t="s">
        <v>147</v>
      </c>
      <c r="AH620" s="206">
        <v>2</v>
      </c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</row>
    <row r="621" spans="1:60" outlineLevel="1">
      <c r="A621" s="223"/>
      <c r="B621" s="224"/>
      <c r="C621" s="258" t="s">
        <v>365</v>
      </c>
      <c r="D621" s="226"/>
      <c r="E621" s="227">
        <v>11.22</v>
      </c>
      <c r="F621" s="225"/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 t="s">
        <v>147</v>
      </c>
      <c r="AH621" s="206">
        <v>2</v>
      </c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06"/>
      <c r="AT621" s="206"/>
      <c r="AU621" s="206"/>
      <c r="AV621" s="206"/>
      <c r="AW621" s="206"/>
      <c r="AX621" s="206"/>
      <c r="AY621" s="206"/>
      <c r="AZ621" s="206"/>
      <c r="BA621" s="206"/>
      <c r="BB621" s="206"/>
      <c r="BC621" s="206"/>
      <c r="BD621" s="206"/>
      <c r="BE621" s="206"/>
      <c r="BF621" s="206"/>
      <c r="BG621" s="206"/>
      <c r="BH621" s="206"/>
    </row>
    <row r="622" spans="1:60" outlineLevel="1">
      <c r="A622" s="223"/>
      <c r="B622" s="224"/>
      <c r="C622" s="257" t="s">
        <v>149</v>
      </c>
      <c r="D622" s="226"/>
      <c r="E622" s="227"/>
      <c r="F622" s="225"/>
      <c r="G622" s="225"/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 t="s">
        <v>147</v>
      </c>
      <c r="AH622" s="206"/>
      <c r="AI622" s="206"/>
      <c r="AJ622" s="206"/>
      <c r="AK622" s="206"/>
      <c r="AL622" s="206"/>
      <c r="AM622" s="206"/>
      <c r="AN622" s="206"/>
      <c r="AO622" s="206"/>
      <c r="AP622" s="206"/>
      <c r="AQ622" s="206"/>
      <c r="AR622" s="206"/>
      <c r="AS622" s="206"/>
      <c r="AT622" s="206"/>
      <c r="AU622" s="206"/>
      <c r="AV622" s="206"/>
      <c r="AW622" s="206"/>
      <c r="AX622" s="206"/>
      <c r="AY622" s="206"/>
      <c r="AZ622" s="206"/>
      <c r="BA622" s="206"/>
      <c r="BB622" s="206"/>
      <c r="BC622" s="206"/>
      <c r="BD622" s="206"/>
      <c r="BE622" s="206"/>
      <c r="BF622" s="206"/>
      <c r="BG622" s="206"/>
      <c r="BH622" s="206"/>
    </row>
    <row r="623" spans="1:60" outlineLevel="1">
      <c r="A623" s="223"/>
      <c r="B623" s="224"/>
      <c r="C623" s="259" t="s">
        <v>366</v>
      </c>
      <c r="D623" s="228"/>
      <c r="E623" s="229">
        <v>11.22</v>
      </c>
      <c r="F623" s="225"/>
      <c r="G623" s="225"/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 t="s">
        <v>147</v>
      </c>
      <c r="AH623" s="206">
        <v>0</v>
      </c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206"/>
      <c r="AT623" s="206"/>
      <c r="AU623" s="206"/>
      <c r="AV623" s="206"/>
      <c r="AW623" s="206"/>
      <c r="AX623" s="206"/>
      <c r="AY623" s="206"/>
      <c r="AZ623" s="206"/>
      <c r="BA623" s="206"/>
      <c r="BB623" s="206"/>
      <c r="BC623" s="206"/>
      <c r="BD623" s="206"/>
      <c r="BE623" s="206"/>
      <c r="BF623" s="206"/>
      <c r="BG623" s="206"/>
      <c r="BH623" s="206"/>
    </row>
    <row r="624" spans="1:60" ht="33.75" outlineLevel="1">
      <c r="A624" s="239">
        <v>96</v>
      </c>
      <c r="B624" s="240" t="s">
        <v>657</v>
      </c>
      <c r="C624" s="256" t="s">
        <v>658</v>
      </c>
      <c r="D624" s="241" t="s">
        <v>156</v>
      </c>
      <c r="E624" s="242">
        <v>11.22</v>
      </c>
      <c r="F624" s="243"/>
      <c r="G624" s="244">
        <f>ROUND(E624*F624,2)</f>
        <v>0</v>
      </c>
      <c r="H624" s="243"/>
      <c r="I624" s="244">
        <f>ROUND(E624*H624,2)</f>
        <v>0</v>
      </c>
      <c r="J624" s="243"/>
      <c r="K624" s="245">
        <f>ROUND(E624*J624,2)</f>
        <v>0</v>
      </c>
      <c r="L624" s="225">
        <v>21</v>
      </c>
      <c r="M624" s="225">
        <f>G624*(1+L624/100)</f>
        <v>0</v>
      </c>
      <c r="N624" s="225">
        <v>8.9999999999999993E-3</v>
      </c>
      <c r="O624" s="225">
        <f>ROUND(E624*N624,2)</f>
        <v>0.1</v>
      </c>
      <c r="P624" s="225">
        <v>0</v>
      </c>
      <c r="Q624" s="225">
        <f>ROUND(E624*P624,2)</f>
        <v>0</v>
      </c>
      <c r="R624" s="225" t="s">
        <v>334</v>
      </c>
      <c r="S624" s="225" t="s">
        <v>144</v>
      </c>
      <c r="T624" s="225" t="s">
        <v>144</v>
      </c>
      <c r="U624" s="225">
        <v>0</v>
      </c>
      <c r="V624" s="225">
        <f>ROUND(E624*U624,2)</f>
        <v>0</v>
      </c>
      <c r="W624" s="225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 t="s">
        <v>335</v>
      </c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</row>
    <row r="625" spans="1:60" outlineLevel="1">
      <c r="A625" s="223"/>
      <c r="B625" s="224"/>
      <c r="C625" s="257" t="s">
        <v>146</v>
      </c>
      <c r="D625" s="226"/>
      <c r="E625" s="227"/>
      <c r="F625" s="225"/>
      <c r="G625" s="225"/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 t="s">
        <v>147</v>
      </c>
      <c r="AH625" s="206"/>
      <c r="AI625" s="206"/>
      <c r="AJ625" s="206"/>
      <c r="AK625" s="206"/>
      <c r="AL625" s="206"/>
      <c r="AM625" s="206"/>
      <c r="AN625" s="206"/>
      <c r="AO625" s="206"/>
      <c r="AP625" s="206"/>
      <c r="AQ625" s="206"/>
      <c r="AR625" s="206"/>
      <c r="AS625" s="206"/>
      <c r="AT625" s="206"/>
      <c r="AU625" s="206"/>
      <c r="AV625" s="206"/>
      <c r="AW625" s="206"/>
      <c r="AX625" s="206"/>
      <c r="AY625" s="206"/>
      <c r="AZ625" s="206"/>
      <c r="BA625" s="206"/>
      <c r="BB625" s="206"/>
      <c r="BC625" s="206"/>
      <c r="BD625" s="206"/>
      <c r="BE625" s="206"/>
      <c r="BF625" s="206"/>
      <c r="BG625" s="206"/>
      <c r="BH625" s="206"/>
    </row>
    <row r="626" spans="1:60" outlineLevel="1">
      <c r="A626" s="223"/>
      <c r="B626" s="224"/>
      <c r="C626" s="258" t="s">
        <v>659</v>
      </c>
      <c r="D626" s="226"/>
      <c r="E626" s="227"/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 t="s">
        <v>147</v>
      </c>
      <c r="AH626" s="206">
        <v>2</v>
      </c>
      <c r="AI626" s="206"/>
      <c r="AJ626" s="206"/>
      <c r="AK626" s="206"/>
      <c r="AL626" s="206"/>
      <c r="AM626" s="206"/>
      <c r="AN626" s="206"/>
      <c r="AO626" s="206"/>
      <c r="AP626" s="206"/>
      <c r="AQ626" s="206"/>
      <c r="AR626" s="206"/>
      <c r="AS626" s="206"/>
      <c r="AT626" s="206"/>
      <c r="AU626" s="206"/>
      <c r="AV626" s="206"/>
      <c r="AW626" s="206"/>
      <c r="AX626" s="206"/>
      <c r="AY626" s="206"/>
      <c r="AZ626" s="206"/>
      <c r="BA626" s="206"/>
      <c r="BB626" s="206"/>
      <c r="BC626" s="206"/>
      <c r="BD626" s="206"/>
      <c r="BE626" s="206"/>
      <c r="BF626" s="206"/>
      <c r="BG626" s="206"/>
      <c r="BH626" s="206"/>
    </row>
    <row r="627" spans="1:60" outlineLevel="1">
      <c r="A627" s="223"/>
      <c r="B627" s="224"/>
      <c r="C627" s="257" t="s">
        <v>149</v>
      </c>
      <c r="D627" s="226"/>
      <c r="E627" s="227"/>
      <c r="F627" s="225"/>
      <c r="G627" s="225"/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  <c r="R627" s="225"/>
      <c r="S627" s="225"/>
      <c r="T627" s="225"/>
      <c r="U627" s="225"/>
      <c r="V627" s="225"/>
      <c r="W627" s="225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 t="s">
        <v>147</v>
      </c>
      <c r="AH627" s="206"/>
      <c r="AI627" s="206"/>
      <c r="AJ627" s="206"/>
      <c r="AK627" s="206"/>
      <c r="AL627" s="206"/>
      <c r="AM627" s="206"/>
      <c r="AN627" s="206"/>
      <c r="AO627" s="206"/>
      <c r="AP627" s="206"/>
      <c r="AQ627" s="206"/>
      <c r="AR627" s="206"/>
      <c r="AS627" s="206"/>
      <c r="AT627" s="206"/>
      <c r="AU627" s="206"/>
      <c r="AV627" s="206"/>
      <c r="AW627" s="206"/>
      <c r="AX627" s="206"/>
      <c r="AY627" s="206"/>
      <c r="AZ627" s="206"/>
      <c r="BA627" s="206"/>
      <c r="BB627" s="206"/>
      <c r="BC627" s="206"/>
      <c r="BD627" s="206"/>
      <c r="BE627" s="206"/>
      <c r="BF627" s="206"/>
      <c r="BG627" s="206"/>
      <c r="BH627" s="206"/>
    </row>
    <row r="628" spans="1:60" outlineLevel="1">
      <c r="A628" s="223"/>
      <c r="B628" s="224"/>
      <c r="C628" s="259" t="s">
        <v>660</v>
      </c>
      <c r="D628" s="228"/>
      <c r="E628" s="229">
        <v>11.22</v>
      </c>
      <c r="F628" s="225"/>
      <c r="G628" s="225"/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  <c r="R628" s="225"/>
      <c r="S628" s="225"/>
      <c r="T628" s="225"/>
      <c r="U628" s="225"/>
      <c r="V628" s="225"/>
      <c r="W628" s="225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 t="s">
        <v>147</v>
      </c>
      <c r="AH628" s="206">
        <v>5</v>
      </c>
      <c r="AI628" s="206"/>
      <c r="AJ628" s="206"/>
      <c r="AK628" s="206"/>
      <c r="AL628" s="206"/>
      <c r="AM628" s="206"/>
      <c r="AN628" s="206"/>
      <c r="AO628" s="206"/>
      <c r="AP628" s="206"/>
      <c r="AQ628" s="206"/>
      <c r="AR628" s="206"/>
      <c r="AS628" s="206"/>
      <c r="AT628" s="206"/>
      <c r="AU628" s="206"/>
      <c r="AV628" s="206"/>
      <c r="AW628" s="206"/>
      <c r="AX628" s="206"/>
      <c r="AY628" s="206"/>
      <c r="AZ628" s="206"/>
      <c r="BA628" s="206"/>
      <c r="BB628" s="206"/>
      <c r="BC628" s="206"/>
      <c r="BD628" s="206"/>
      <c r="BE628" s="206"/>
      <c r="BF628" s="206"/>
      <c r="BG628" s="206"/>
      <c r="BH628" s="206"/>
    </row>
    <row r="629" spans="1:60" outlineLevel="1">
      <c r="A629" s="223"/>
      <c r="B629" s="224"/>
      <c r="C629" s="259" t="s">
        <v>357</v>
      </c>
      <c r="D629" s="228"/>
      <c r="E629" s="229"/>
      <c r="F629" s="225"/>
      <c r="G629" s="225"/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 t="s">
        <v>147</v>
      </c>
      <c r="AH629" s="206">
        <v>0</v>
      </c>
      <c r="AI629" s="206"/>
      <c r="AJ629" s="206"/>
      <c r="AK629" s="206"/>
      <c r="AL629" s="206"/>
      <c r="AM629" s="206"/>
      <c r="AN629" s="206"/>
      <c r="AO629" s="206"/>
      <c r="AP629" s="206"/>
      <c r="AQ629" s="206"/>
      <c r="AR629" s="206"/>
      <c r="AS629" s="206"/>
      <c r="AT629" s="206"/>
      <c r="AU629" s="206"/>
      <c r="AV629" s="206"/>
      <c r="AW629" s="206"/>
      <c r="AX629" s="206"/>
      <c r="AY629" s="206"/>
      <c r="AZ629" s="206"/>
      <c r="BA629" s="206"/>
      <c r="BB629" s="206"/>
      <c r="BC629" s="206"/>
      <c r="BD629" s="206"/>
      <c r="BE629" s="206"/>
      <c r="BF629" s="206"/>
      <c r="BG629" s="206"/>
      <c r="BH629" s="206"/>
    </row>
    <row r="630" spans="1:60" outlineLevel="1">
      <c r="A630" s="247">
        <v>97</v>
      </c>
      <c r="B630" s="248" t="s">
        <v>661</v>
      </c>
      <c r="C630" s="262" t="s">
        <v>662</v>
      </c>
      <c r="D630" s="249" t="s">
        <v>217</v>
      </c>
      <c r="E630" s="250">
        <v>0.29770000000000002</v>
      </c>
      <c r="F630" s="251"/>
      <c r="G630" s="252">
        <f>ROUND(E630*F630,2)</f>
        <v>0</v>
      </c>
      <c r="H630" s="251"/>
      <c r="I630" s="252">
        <f>ROUND(E630*H630,2)</f>
        <v>0</v>
      </c>
      <c r="J630" s="251"/>
      <c r="K630" s="253">
        <f>ROUND(E630*J630,2)</f>
        <v>0</v>
      </c>
      <c r="L630" s="225">
        <v>21</v>
      </c>
      <c r="M630" s="225">
        <f>G630*(1+L630/100)</f>
        <v>0</v>
      </c>
      <c r="N630" s="225">
        <v>0</v>
      </c>
      <c r="O630" s="225">
        <f>ROUND(E630*N630,2)</f>
        <v>0</v>
      </c>
      <c r="P630" s="225">
        <v>0</v>
      </c>
      <c r="Q630" s="225">
        <f>ROUND(E630*P630,2)</f>
        <v>0</v>
      </c>
      <c r="R630" s="225"/>
      <c r="S630" s="225" t="s">
        <v>144</v>
      </c>
      <c r="T630" s="225" t="s">
        <v>144</v>
      </c>
      <c r="U630" s="225">
        <v>1.831</v>
      </c>
      <c r="V630" s="225">
        <f>ROUND(E630*U630,2)</f>
        <v>0.55000000000000004</v>
      </c>
      <c r="W630" s="225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 t="s">
        <v>539</v>
      </c>
      <c r="AH630" s="206"/>
      <c r="AI630" s="206"/>
      <c r="AJ630" s="206"/>
      <c r="AK630" s="206"/>
      <c r="AL630" s="206"/>
      <c r="AM630" s="206"/>
      <c r="AN630" s="206"/>
      <c r="AO630" s="206"/>
      <c r="AP630" s="206"/>
      <c r="AQ630" s="206"/>
      <c r="AR630" s="206"/>
      <c r="AS630" s="206"/>
      <c r="AT630" s="206"/>
      <c r="AU630" s="206"/>
      <c r="AV630" s="206"/>
      <c r="AW630" s="206"/>
      <c r="AX630" s="206"/>
      <c r="AY630" s="206"/>
      <c r="AZ630" s="206"/>
      <c r="BA630" s="206"/>
      <c r="BB630" s="206"/>
      <c r="BC630" s="206"/>
      <c r="BD630" s="206"/>
      <c r="BE630" s="206"/>
      <c r="BF630" s="206"/>
      <c r="BG630" s="206"/>
      <c r="BH630" s="206"/>
    </row>
    <row r="631" spans="1:60">
      <c r="A631" s="233" t="s">
        <v>139</v>
      </c>
      <c r="B631" s="234" t="s">
        <v>88</v>
      </c>
      <c r="C631" s="255" t="s">
        <v>89</v>
      </c>
      <c r="D631" s="235"/>
      <c r="E631" s="236"/>
      <c r="F631" s="237"/>
      <c r="G631" s="237">
        <f>SUMIF(AG632:AG632,"&lt;&gt;NOR",G632:G632)</f>
        <v>0</v>
      </c>
      <c r="H631" s="237"/>
      <c r="I631" s="237">
        <f>SUM(I632:I632)</f>
        <v>0</v>
      </c>
      <c r="J631" s="237"/>
      <c r="K631" s="238">
        <f>SUM(K632:K632)</f>
        <v>0</v>
      </c>
      <c r="L631" s="232"/>
      <c r="M631" s="232">
        <f>SUM(M632:M632)</f>
        <v>0</v>
      </c>
      <c r="N631" s="232"/>
      <c r="O631" s="232">
        <f>SUM(O632:O632)</f>
        <v>0</v>
      </c>
      <c r="P631" s="232"/>
      <c r="Q631" s="232">
        <f>SUM(Q632:Q632)</f>
        <v>0</v>
      </c>
      <c r="R631" s="232"/>
      <c r="S631" s="232"/>
      <c r="T631" s="232"/>
      <c r="U631" s="232"/>
      <c r="V631" s="232">
        <f>SUM(V632:V632)</f>
        <v>0</v>
      </c>
      <c r="W631" s="232"/>
      <c r="AG631" t="s">
        <v>140</v>
      </c>
    </row>
    <row r="632" spans="1:60" ht="22.5" outlineLevel="1">
      <c r="A632" s="247">
        <v>98</v>
      </c>
      <c r="B632" s="248" t="s">
        <v>663</v>
      </c>
      <c r="C632" s="262" t="s">
        <v>664</v>
      </c>
      <c r="D632" s="249" t="s">
        <v>665</v>
      </c>
      <c r="E632" s="250">
        <v>1</v>
      </c>
      <c r="F632" s="251"/>
      <c r="G632" s="252">
        <f>ROUND(E632*F632,2)</f>
        <v>0</v>
      </c>
      <c r="H632" s="251"/>
      <c r="I632" s="252">
        <f>ROUND(E632*H632,2)</f>
        <v>0</v>
      </c>
      <c r="J632" s="251"/>
      <c r="K632" s="253">
        <f>ROUND(E632*J632,2)</f>
        <v>0</v>
      </c>
      <c r="L632" s="225">
        <v>21</v>
      </c>
      <c r="M632" s="225">
        <f>G632*(1+L632/100)</f>
        <v>0</v>
      </c>
      <c r="N632" s="225">
        <v>0</v>
      </c>
      <c r="O632" s="225">
        <f>ROUND(E632*N632,2)</f>
        <v>0</v>
      </c>
      <c r="P632" s="225">
        <v>0</v>
      </c>
      <c r="Q632" s="225">
        <f>ROUND(E632*P632,2)</f>
        <v>0</v>
      </c>
      <c r="R632" s="225"/>
      <c r="S632" s="225" t="s">
        <v>309</v>
      </c>
      <c r="T632" s="225" t="s">
        <v>206</v>
      </c>
      <c r="U632" s="225">
        <v>0</v>
      </c>
      <c r="V632" s="225">
        <f>ROUND(E632*U632,2)</f>
        <v>0</v>
      </c>
      <c r="W632" s="225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 t="s">
        <v>145</v>
      </c>
      <c r="AH632" s="206"/>
      <c r="AI632" s="206"/>
      <c r="AJ632" s="206"/>
      <c r="AK632" s="206"/>
      <c r="AL632" s="206"/>
      <c r="AM632" s="206"/>
      <c r="AN632" s="206"/>
      <c r="AO632" s="206"/>
      <c r="AP632" s="206"/>
      <c r="AQ632" s="206"/>
      <c r="AR632" s="206"/>
      <c r="AS632" s="206"/>
      <c r="AT632" s="206"/>
      <c r="AU632" s="206"/>
      <c r="AV632" s="206"/>
      <c r="AW632" s="206"/>
      <c r="AX632" s="206"/>
      <c r="AY632" s="206"/>
      <c r="AZ632" s="206"/>
      <c r="BA632" s="206"/>
      <c r="BB632" s="206"/>
      <c r="BC632" s="206"/>
      <c r="BD632" s="206"/>
      <c r="BE632" s="206"/>
      <c r="BF632" s="206"/>
      <c r="BG632" s="206"/>
      <c r="BH632" s="206"/>
    </row>
    <row r="633" spans="1:60">
      <c r="A633" s="233" t="s">
        <v>139</v>
      </c>
      <c r="B633" s="234" t="s">
        <v>90</v>
      </c>
      <c r="C633" s="255" t="s">
        <v>91</v>
      </c>
      <c r="D633" s="235"/>
      <c r="E633" s="236"/>
      <c r="F633" s="237"/>
      <c r="G633" s="237">
        <f>SUMIF(AG634:AG634,"&lt;&gt;NOR",G634:G634)</f>
        <v>0</v>
      </c>
      <c r="H633" s="237"/>
      <c r="I633" s="237">
        <f>SUM(I634:I634)</f>
        <v>0</v>
      </c>
      <c r="J633" s="237"/>
      <c r="K633" s="238">
        <f>SUM(K634:K634)</f>
        <v>0</v>
      </c>
      <c r="L633" s="232"/>
      <c r="M633" s="232">
        <f>SUM(M634:M634)</f>
        <v>0</v>
      </c>
      <c r="N633" s="232"/>
      <c r="O633" s="232">
        <f>SUM(O634:O634)</f>
        <v>0</v>
      </c>
      <c r="P633" s="232"/>
      <c r="Q633" s="232">
        <f>SUM(Q634:Q634)</f>
        <v>0</v>
      </c>
      <c r="R633" s="232"/>
      <c r="S633" s="232"/>
      <c r="T633" s="232"/>
      <c r="U633" s="232"/>
      <c r="V633" s="232">
        <f>SUM(V634:V634)</f>
        <v>0</v>
      </c>
      <c r="W633" s="232"/>
      <c r="AG633" t="s">
        <v>140</v>
      </c>
    </row>
    <row r="634" spans="1:60" ht="22.5" outlineLevel="1">
      <c r="A634" s="247">
        <v>99</v>
      </c>
      <c r="B634" s="248" t="s">
        <v>666</v>
      </c>
      <c r="C634" s="262" t="s">
        <v>667</v>
      </c>
      <c r="D634" s="249" t="s">
        <v>665</v>
      </c>
      <c r="E634" s="250">
        <v>1</v>
      </c>
      <c r="F634" s="251"/>
      <c r="G634" s="252">
        <f>ROUND(E634*F634,2)</f>
        <v>0</v>
      </c>
      <c r="H634" s="251"/>
      <c r="I634" s="252">
        <f>ROUND(E634*H634,2)</f>
        <v>0</v>
      </c>
      <c r="J634" s="251"/>
      <c r="K634" s="253">
        <f>ROUND(E634*J634,2)</f>
        <v>0</v>
      </c>
      <c r="L634" s="225">
        <v>21</v>
      </c>
      <c r="M634" s="225">
        <f>G634*(1+L634/100)</f>
        <v>0</v>
      </c>
      <c r="N634" s="225">
        <v>0</v>
      </c>
      <c r="O634" s="225">
        <f>ROUND(E634*N634,2)</f>
        <v>0</v>
      </c>
      <c r="P634" s="225">
        <v>0</v>
      </c>
      <c r="Q634" s="225">
        <f>ROUND(E634*P634,2)</f>
        <v>0</v>
      </c>
      <c r="R634" s="225"/>
      <c r="S634" s="225" t="s">
        <v>309</v>
      </c>
      <c r="T634" s="225" t="s">
        <v>206</v>
      </c>
      <c r="U634" s="225">
        <v>0</v>
      </c>
      <c r="V634" s="225">
        <f>ROUND(E634*U634,2)</f>
        <v>0</v>
      </c>
      <c r="W634" s="225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 t="s">
        <v>145</v>
      </c>
      <c r="AH634" s="206"/>
      <c r="AI634" s="206"/>
      <c r="AJ634" s="206"/>
      <c r="AK634" s="206"/>
      <c r="AL634" s="206"/>
      <c r="AM634" s="206"/>
      <c r="AN634" s="206"/>
      <c r="AO634" s="206"/>
      <c r="AP634" s="206"/>
      <c r="AQ634" s="206"/>
      <c r="AR634" s="206"/>
      <c r="AS634" s="206"/>
      <c r="AT634" s="206"/>
      <c r="AU634" s="206"/>
      <c r="AV634" s="206"/>
      <c r="AW634" s="206"/>
      <c r="AX634" s="206"/>
      <c r="AY634" s="206"/>
      <c r="AZ634" s="206"/>
      <c r="BA634" s="206"/>
      <c r="BB634" s="206"/>
      <c r="BC634" s="206"/>
      <c r="BD634" s="206"/>
      <c r="BE634" s="206"/>
      <c r="BF634" s="206"/>
      <c r="BG634" s="206"/>
      <c r="BH634" s="206"/>
    </row>
    <row r="635" spans="1:60">
      <c r="A635" s="233" t="s">
        <v>139</v>
      </c>
      <c r="B635" s="234" t="s">
        <v>92</v>
      </c>
      <c r="C635" s="255" t="s">
        <v>93</v>
      </c>
      <c r="D635" s="235"/>
      <c r="E635" s="236"/>
      <c r="F635" s="237"/>
      <c r="G635" s="237">
        <f>SUMIF(AG636:AG653,"&lt;&gt;NOR",G636:G653)</f>
        <v>0</v>
      </c>
      <c r="H635" s="237"/>
      <c r="I635" s="237">
        <f>SUM(I636:I653)</f>
        <v>0</v>
      </c>
      <c r="J635" s="237"/>
      <c r="K635" s="238">
        <f>SUM(K636:K653)</f>
        <v>0</v>
      </c>
      <c r="L635" s="232"/>
      <c r="M635" s="232">
        <f>SUM(M636:M653)</f>
        <v>0</v>
      </c>
      <c r="N635" s="232"/>
      <c r="O635" s="232">
        <f>SUM(O636:O653)</f>
        <v>6.3900000000000006</v>
      </c>
      <c r="P635" s="232"/>
      <c r="Q635" s="232">
        <f>SUM(Q636:Q653)</f>
        <v>0</v>
      </c>
      <c r="R635" s="232"/>
      <c r="S635" s="232"/>
      <c r="T635" s="232"/>
      <c r="U635" s="232"/>
      <c r="V635" s="232">
        <f>SUM(V636:V653)</f>
        <v>14.64</v>
      </c>
      <c r="W635" s="232"/>
      <c r="AG635" t="s">
        <v>140</v>
      </c>
    </row>
    <row r="636" spans="1:60" outlineLevel="1">
      <c r="A636" s="239">
        <v>100</v>
      </c>
      <c r="B636" s="240" t="s">
        <v>668</v>
      </c>
      <c r="C636" s="256" t="s">
        <v>669</v>
      </c>
      <c r="D636" s="241" t="s">
        <v>156</v>
      </c>
      <c r="E636" s="242">
        <v>240</v>
      </c>
      <c r="F636" s="243"/>
      <c r="G636" s="244">
        <f>ROUND(E636*F636,2)</f>
        <v>0</v>
      </c>
      <c r="H636" s="243"/>
      <c r="I636" s="244">
        <f>ROUND(E636*H636,2)</f>
        <v>0</v>
      </c>
      <c r="J636" s="243"/>
      <c r="K636" s="245">
        <f>ROUND(E636*J636,2)</f>
        <v>0</v>
      </c>
      <c r="L636" s="225">
        <v>21</v>
      </c>
      <c r="M636" s="225">
        <f>G636*(1+L636/100)</f>
        <v>0</v>
      </c>
      <c r="N636" s="225">
        <v>0</v>
      </c>
      <c r="O636" s="225">
        <f>ROUND(E636*N636,2)</f>
        <v>0</v>
      </c>
      <c r="P636" s="225">
        <v>0</v>
      </c>
      <c r="Q636" s="225">
        <f>ROUND(E636*P636,2)</f>
        <v>0</v>
      </c>
      <c r="R636" s="225"/>
      <c r="S636" s="225" t="s">
        <v>144</v>
      </c>
      <c r="T636" s="225" t="s">
        <v>144</v>
      </c>
      <c r="U636" s="225">
        <v>6.0999999999999999E-2</v>
      </c>
      <c r="V636" s="225">
        <f>ROUND(E636*U636,2)</f>
        <v>14.64</v>
      </c>
      <c r="W636" s="225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 t="s">
        <v>145</v>
      </c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6"/>
      <c r="AT636" s="206"/>
      <c r="AU636" s="206"/>
      <c r="AV636" s="206"/>
      <c r="AW636" s="206"/>
      <c r="AX636" s="206"/>
      <c r="AY636" s="206"/>
      <c r="AZ636" s="206"/>
      <c r="BA636" s="206"/>
      <c r="BB636" s="206"/>
      <c r="BC636" s="206"/>
      <c r="BD636" s="206"/>
      <c r="BE636" s="206"/>
      <c r="BF636" s="206"/>
      <c r="BG636" s="206"/>
      <c r="BH636" s="206"/>
    </row>
    <row r="637" spans="1:60" outlineLevel="1">
      <c r="A637" s="223"/>
      <c r="B637" s="224"/>
      <c r="C637" s="257" t="s">
        <v>146</v>
      </c>
      <c r="D637" s="226"/>
      <c r="E637" s="227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 t="s">
        <v>147</v>
      </c>
      <c r="AH637" s="206"/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06"/>
      <c r="AT637" s="206"/>
      <c r="AU637" s="206"/>
      <c r="AV637" s="206"/>
      <c r="AW637" s="206"/>
      <c r="AX637" s="206"/>
      <c r="AY637" s="206"/>
      <c r="AZ637" s="206"/>
      <c r="BA637" s="206"/>
      <c r="BB637" s="206"/>
      <c r="BC637" s="206"/>
      <c r="BD637" s="206"/>
      <c r="BE637" s="206"/>
      <c r="BF637" s="206"/>
      <c r="BG637" s="206"/>
      <c r="BH637" s="206"/>
    </row>
    <row r="638" spans="1:60" outlineLevel="1">
      <c r="A638" s="223"/>
      <c r="B638" s="224"/>
      <c r="C638" s="258" t="s">
        <v>670</v>
      </c>
      <c r="D638" s="226"/>
      <c r="E638" s="227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 t="s">
        <v>147</v>
      </c>
      <c r="AH638" s="206">
        <v>2</v>
      </c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06"/>
      <c r="AT638" s="206"/>
      <c r="AU638" s="206"/>
      <c r="AV638" s="206"/>
      <c r="AW638" s="206"/>
      <c r="AX638" s="206"/>
      <c r="AY638" s="206"/>
      <c r="AZ638" s="206"/>
      <c r="BA638" s="206"/>
      <c r="BB638" s="206"/>
      <c r="BC638" s="206"/>
      <c r="BD638" s="206"/>
      <c r="BE638" s="206"/>
      <c r="BF638" s="206"/>
      <c r="BG638" s="206"/>
      <c r="BH638" s="206"/>
    </row>
    <row r="639" spans="1:60" outlineLevel="1">
      <c r="A639" s="223"/>
      <c r="B639" s="224"/>
      <c r="C639" s="258" t="s">
        <v>671</v>
      </c>
      <c r="D639" s="226"/>
      <c r="E639" s="227">
        <v>240</v>
      </c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 t="s">
        <v>147</v>
      </c>
      <c r="AH639" s="206">
        <v>2</v>
      </c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6"/>
      <c r="AT639" s="206"/>
      <c r="AU639" s="206"/>
      <c r="AV639" s="206"/>
      <c r="AW639" s="206"/>
      <c r="AX639" s="206"/>
      <c r="AY639" s="206"/>
      <c r="AZ639" s="206"/>
      <c r="BA639" s="206"/>
      <c r="BB639" s="206"/>
      <c r="BC639" s="206"/>
      <c r="BD639" s="206"/>
      <c r="BE639" s="206"/>
      <c r="BF639" s="206"/>
      <c r="BG639" s="206"/>
      <c r="BH639" s="206"/>
    </row>
    <row r="640" spans="1:60" outlineLevel="1">
      <c r="A640" s="223"/>
      <c r="B640" s="224"/>
      <c r="C640" s="257" t="s">
        <v>149</v>
      </c>
      <c r="D640" s="226"/>
      <c r="E640" s="227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 t="s">
        <v>147</v>
      </c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6"/>
      <c r="AT640" s="206"/>
      <c r="AU640" s="206"/>
      <c r="AV640" s="206"/>
      <c r="AW640" s="206"/>
      <c r="AX640" s="206"/>
      <c r="AY640" s="206"/>
      <c r="AZ640" s="206"/>
      <c r="BA640" s="206"/>
      <c r="BB640" s="206"/>
      <c r="BC640" s="206"/>
      <c r="BD640" s="206"/>
      <c r="BE640" s="206"/>
      <c r="BF640" s="206"/>
      <c r="BG640" s="206"/>
      <c r="BH640" s="206"/>
    </row>
    <row r="641" spans="1:60" outlineLevel="1">
      <c r="A641" s="223"/>
      <c r="B641" s="224"/>
      <c r="C641" s="259" t="s">
        <v>672</v>
      </c>
      <c r="D641" s="228"/>
      <c r="E641" s="229">
        <v>240</v>
      </c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 t="s">
        <v>147</v>
      </c>
      <c r="AH641" s="206">
        <v>0</v>
      </c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</row>
    <row r="642" spans="1:60" outlineLevel="1">
      <c r="A642" s="239">
        <v>101</v>
      </c>
      <c r="B642" s="240" t="s">
        <v>673</v>
      </c>
      <c r="C642" s="256" t="s">
        <v>674</v>
      </c>
      <c r="D642" s="241" t="s">
        <v>178</v>
      </c>
      <c r="E642" s="242">
        <v>7.2</v>
      </c>
      <c r="F642" s="243"/>
      <c r="G642" s="244">
        <f>ROUND(E642*F642,2)</f>
        <v>0</v>
      </c>
      <c r="H642" s="243"/>
      <c r="I642" s="244">
        <f>ROUND(E642*H642,2)</f>
        <v>0</v>
      </c>
      <c r="J642" s="243"/>
      <c r="K642" s="245">
        <f>ROUND(E642*J642,2)</f>
        <v>0</v>
      </c>
      <c r="L642" s="225">
        <v>21</v>
      </c>
      <c r="M642" s="225">
        <f>G642*(1+L642/100)</f>
        <v>0</v>
      </c>
      <c r="N642" s="225">
        <v>0.55000000000000004</v>
      </c>
      <c r="O642" s="225">
        <f>ROUND(E642*N642,2)</f>
        <v>3.96</v>
      </c>
      <c r="P642" s="225">
        <v>0</v>
      </c>
      <c r="Q642" s="225">
        <f>ROUND(E642*P642,2)</f>
        <v>0</v>
      </c>
      <c r="R642" s="225" t="s">
        <v>334</v>
      </c>
      <c r="S642" s="225" t="s">
        <v>144</v>
      </c>
      <c r="T642" s="225" t="s">
        <v>144</v>
      </c>
      <c r="U642" s="225">
        <v>0</v>
      </c>
      <c r="V642" s="225">
        <f>ROUND(E642*U642,2)</f>
        <v>0</v>
      </c>
      <c r="W642" s="225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 t="s">
        <v>335</v>
      </c>
      <c r="AH642" s="206"/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206"/>
      <c r="AT642" s="206"/>
      <c r="AU642" s="206"/>
      <c r="AV642" s="206"/>
      <c r="AW642" s="206"/>
      <c r="AX642" s="206"/>
      <c r="AY642" s="206"/>
      <c r="AZ642" s="206"/>
      <c r="BA642" s="206"/>
      <c r="BB642" s="206"/>
      <c r="BC642" s="206"/>
      <c r="BD642" s="206"/>
      <c r="BE642" s="206"/>
      <c r="BF642" s="206"/>
      <c r="BG642" s="206"/>
      <c r="BH642" s="206"/>
    </row>
    <row r="643" spans="1:60" outlineLevel="1">
      <c r="A643" s="223"/>
      <c r="B643" s="224"/>
      <c r="C643" s="257" t="s">
        <v>146</v>
      </c>
      <c r="D643" s="226"/>
      <c r="E643" s="227"/>
      <c r="F643" s="225"/>
      <c r="G643" s="225"/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 t="s">
        <v>147</v>
      </c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</row>
    <row r="644" spans="1:60" outlineLevel="1">
      <c r="A644" s="223"/>
      <c r="B644" s="224"/>
      <c r="C644" s="258" t="s">
        <v>675</v>
      </c>
      <c r="D644" s="226"/>
      <c r="E644" s="227"/>
      <c r="F644" s="225"/>
      <c r="G644" s="225"/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 t="s">
        <v>147</v>
      </c>
      <c r="AH644" s="206">
        <v>2</v>
      </c>
      <c r="AI644" s="206"/>
      <c r="AJ644" s="206"/>
      <c r="AK644" s="206"/>
      <c r="AL644" s="206"/>
      <c r="AM644" s="206"/>
      <c r="AN644" s="206"/>
      <c r="AO644" s="206"/>
      <c r="AP644" s="206"/>
      <c r="AQ644" s="206"/>
      <c r="AR644" s="206"/>
      <c r="AS644" s="206"/>
      <c r="AT644" s="206"/>
      <c r="AU644" s="206"/>
      <c r="AV644" s="206"/>
      <c r="AW644" s="206"/>
      <c r="AX644" s="206"/>
      <c r="AY644" s="206"/>
      <c r="AZ644" s="206"/>
      <c r="BA644" s="206"/>
      <c r="BB644" s="206"/>
      <c r="BC644" s="206"/>
      <c r="BD644" s="206"/>
      <c r="BE644" s="206"/>
      <c r="BF644" s="206"/>
      <c r="BG644" s="206"/>
      <c r="BH644" s="206"/>
    </row>
    <row r="645" spans="1:60" outlineLevel="1">
      <c r="A645" s="223"/>
      <c r="B645" s="224"/>
      <c r="C645" s="258" t="s">
        <v>676</v>
      </c>
      <c r="D645" s="226"/>
      <c r="E645" s="227"/>
      <c r="F645" s="225"/>
      <c r="G645" s="225"/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 t="s">
        <v>147</v>
      </c>
      <c r="AH645" s="206">
        <v>2</v>
      </c>
      <c r="AI645" s="206"/>
      <c r="AJ645" s="206"/>
      <c r="AK645" s="206"/>
      <c r="AL645" s="206"/>
      <c r="AM645" s="206"/>
      <c r="AN645" s="206"/>
      <c r="AO645" s="206"/>
      <c r="AP645" s="206"/>
      <c r="AQ645" s="206"/>
      <c r="AR645" s="206"/>
      <c r="AS645" s="206"/>
      <c r="AT645" s="206"/>
      <c r="AU645" s="206"/>
      <c r="AV645" s="206"/>
      <c r="AW645" s="206"/>
      <c r="AX645" s="206"/>
      <c r="AY645" s="206"/>
      <c r="AZ645" s="206"/>
      <c r="BA645" s="206"/>
      <c r="BB645" s="206"/>
      <c r="BC645" s="206"/>
      <c r="BD645" s="206"/>
      <c r="BE645" s="206"/>
      <c r="BF645" s="206"/>
      <c r="BG645" s="206"/>
      <c r="BH645" s="206"/>
    </row>
    <row r="646" spans="1:60" outlineLevel="1">
      <c r="A646" s="223"/>
      <c r="B646" s="224"/>
      <c r="C646" s="257" t="s">
        <v>149</v>
      </c>
      <c r="D646" s="226"/>
      <c r="E646" s="227"/>
      <c r="F646" s="225"/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 t="s">
        <v>147</v>
      </c>
      <c r="AH646" s="206"/>
      <c r="AI646" s="206"/>
      <c r="AJ646" s="206"/>
      <c r="AK646" s="206"/>
      <c r="AL646" s="206"/>
      <c r="AM646" s="206"/>
      <c r="AN646" s="206"/>
      <c r="AO646" s="206"/>
      <c r="AP646" s="206"/>
      <c r="AQ646" s="206"/>
      <c r="AR646" s="206"/>
      <c r="AS646" s="206"/>
      <c r="AT646" s="206"/>
      <c r="AU646" s="206"/>
      <c r="AV646" s="206"/>
      <c r="AW646" s="206"/>
      <c r="AX646" s="206"/>
      <c r="AY646" s="206"/>
      <c r="AZ646" s="206"/>
      <c r="BA646" s="206"/>
      <c r="BB646" s="206"/>
      <c r="BC646" s="206"/>
      <c r="BD646" s="206"/>
      <c r="BE646" s="206"/>
      <c r="BF646" s="206"/>
      <c r="BG646" s="206"/>
      <c r="BH646" s="206"/>
    </row>
    <row r="647" spans="1:60" outlineLevel="1">
      <c r="A647" s="223"/>
      <c r="B647" s="224"/>
      <c r="C647" s="259" t="s">
        <v>677</v>
      </c>
      <c r="D647" s="228"/>
      <c r="E647" s="229">
        <v>7.2</v>
      </c>
      <c r="F647" s="225"/>
      <c r="G647" s="225"/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 t="s">
        <v>147</v>
      </c>
      <c r="AH647" s="206">
        <v>0</v>
      </c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</row>
    <row r="648" spans="1:60" ht="22.5" outlineLevel="1">
      <c r="A648" s="239">
        <v>102</v>
      </c>
      <c r="B648" s="240" t="s">
        <v>678</v>
      </c>
      <c r="C648" s="256" t="s">
        <v>679</v>
      </c>
      <c r="D648" s="241" t="s">
        <v>143</v>
      </c>
      <c r="E648" s="242">
        <v>128</v>
      </c>
      <c r="F648" s="243"/>
      <c r="G648" s="244">
        <f>ROUND(E648*F648,2)</f>
        <v>0</v>
      </c>
      <c r="H648" s="243"/>
      <c r="I648" s="244">
        <f>ROUND(E648*H648,2)</f>
        <v>0</v>
      </c>
      <c r="J648" s="243"/>
      <c r="K648" s="245">
        <f>ROUND(E648*J648,2)</f>
        <v>0</v>
      </c>
      <c r="L648" s="225">
        <v>21</v>
      </c>
      <c r="M648" s="225">
        <f>G648*(1+L648/100)</f>
        <v>0</v>
      </c>
      <c r="N648" s="225">
        <v>1.9E-2</v>
      </c>
      <c r="O648" s="225">
        <f>ROUND(E648*N648,2)</f>
        <v>2.4300000000000002</v>
      </c>
      <c r="P648" s="225">
        <v>0</v>
      </c>
      <c r="Q648" s="225">
        <f>ROUND(E648*P648,2)</f>
        <v>0</v>
      </c>
      <c r="R648" s="225" t="s">
        <v>334</v>
      </c>
      <c r="S648" s="225" t="s">
        <v>144</v>
      </c>
      <c r="T648" s="225" t="s">
        <v>144</v>
      </c>
      <c r="U648" s="225">
        <v>0</v>
      </c>
      <c r="V648" s="225">
        <f>ROUND(E648*U648,2)</f>
        <v>0</v>
      </c>
      <c r="W648" s="225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 t="s">
        <v>335</v>
      </c>
      <c r="AH648" s="206"/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</row>
    <row r="649" spans="1:60" outlineLevel="1">
      <c r="A649" s="223"/>
      <c r="B649" s="224"/>
      <c r="C649" s="257" t="s">
        <v>146</v>
      </c>
      <c r="D649" s="226"/>
      <c r="E649" s="227"/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 t="s">
        <v>147</v>
      </c>
      <c r="AH649" s="206"/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  <c r="AS649" s="206"/>
      <c r="AT649" s="206"/>
      <c r="AU649" s="206"/>
      <c r="AV649" s="206"/>
      <c r="AW649" s="206"/>
      <c r="AX649" s="206"/>
      <c r="AY649" s="206"/>
      <c r="AZ649" s="206"/>
      <c r="BA649" s="206"/>
      <c r="BB649" s="206"/>
      <c r="BC649" s="206"/>
      <c r="BD649" s="206"/>
      <c r="BE649" s="206"/>
      <c r="BF649" s="206"/>
      <c r="BG649" s="206"/>
      <c r="BH649" s="206"/>
    </row>
    <row r="650" spans="1:60" outlineLevel="1">
      <c r="A650" s="223"/>
      <c r="B650" s="224"/>
      <c r="C650" s="258" t="s">
        <v>680</v>
      </c>
      <c r="D650" s="226"/>
      <c r="E650" s="227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 t="s">
        <v>147</v>
      </c>
      <c r="AH650" s="206">
        <v>2</v>
      </c>
      <c r="AI650" s="206"/>
      <c r="AJ650" s="206"/>
      <c r="AK650" s="206"/>
      <c r="AL650" s="206"/>
      <c r="AM650" s="206"/>
      <c r="AN650" s="206"/>
      <c r="AO650" s="206"/>
      <c r="AP650" s="206"/>
      <c r="AQ650" s="206"/>
      <c r="AR650" s="206"/>
      <c r="AS650" s="206"/>
      <c r="AT650" s="206"/>
      <c r="AU650" s="206"/>
      <c r="AV650" s="206"/>
      <c r="AW650" s="206"/>
      <c r="AX650" s="206"/>
      <c r="AY650" s="206"/>
      <c r="AZ650" s="206"/>
      <c r="BA650" s="206"/>
      <c r="BB650" s="206"/>
      <c r="BC650" s="206"/>
      <c r="BD650" s="206"/>
      <c r="BE650" s="206"/>
      <c r="BF650" s="206"/>
      <c r="BG650" s="206"/>
      <c r="BH650" s="206"/>
    </row>
    <row r="651" spans="1:60" outlineLevel="1">
      <c r="A651" s="223"/>
      <c r="B651" s="224"/>
      <c r="C651" s="258" t="s">
        <v>681</v>
      </c>
      <c r="D651" s="226"/>
      <c r="E651" s="227">
        <v>127.05</v>
      </c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 t="s">
        <v>147</v>
      </c>
      <c r="AH651" s="206">
        <v>2</v>
      </c>
      <c r="AI651" s="206"/>
      <c r="AJ651" s="206"/>
      <c r="AK651" s="206"/>
      <c r="AL651" s="206"/>
      <c r="AM651" s="206"/>
      <c r="AN651" s="206"/>
      <c r="AO651" s="206"/>
      <c r="AP651" s="206"/>
      <c r="AQ651" s="206"/>
      <c r="AR651" s="206"/>
      <c r="AS651" s="206"/>
      <c r="AT651" s="206"/>
      <c r="AU651" s="206"/>
      <c r="AV651" s="206"/>
      <c r="AW651" s="206"/>
      <c r="AX651" s="206"/>
      <c r="AY651" s="206"/>
      <c r="AZ651" s="206"/>
      <c r="BA651" s="206"/>
      <c r="BB651" s="206"/>
      <c r="BC651" s="206"/>
      <c r="BD651" s="206"/>
      <c r="BE651" s="206"/>
      <c r="BF651" s="206"/>
      <c r="BG651" s="206"/>
      <c r="BH651" s="206"/>
    </row>
    <row r="652" spans="1:60" outlineLevel="1">
      <c r="A652" s="223"/>
      <c r="B652" s="224"/>
      <c r="C652" s="257" t="s">
        <v>149</v>
      </c>
      <c r="D652" s="226"/>
      <c r="E652" s="227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 t="s">
        <v>147</v>
      </c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6"/>
      <c r="BB652" s="206"/>
      <c r="BC652" s="206"/>
      <c r="BD652" s="206"/>
      <c r="BE652" s="206"/>
      <c r="BF652" s="206"/>
      <c r="BG652" s="206"/>
      <c r="BH652" s="206"/>
    </row>
    <row r="653" spans="1:60" outlineLevel="1">
      <c r="A653" s="223"/>
      <c r="B653" s="224"/>
      <c r="C653" s="259" t="s">
        <v>682</v>
      </c>
      <c r="D653" s="228"/>
      <c r="E653" s="229">
        <v>128</v>
      </c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 t="s">
        <v>147</v>
      </c>
      <c r="AH653" s="206">
        <v>0</v>
      </c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</row>
    <row r="654" spans="1:60">
      <c r="A654" s="233" t="s">
        <v>139</v>
      </c>
      <c r="B654" s="234" t="s">
        <v>94</v>
      </c>
      <c r="C654" s="255" t="s">
        <v>95</v>
      </c>
      <c r="D654" s="235"/>
      <c r="E654" s="236"/>
      <c r="F654" s="237"/>
      <c r="G654" s="237">
        <f>SUMIF(AG655:AG661,"&lt;&gt;NOR",G655:G661)</f>
        <v>0</v>
      </c>
      <c r="H654" s="237"/>
      <c r="I654" s="237">
        <f>SUM(I655:I661)</f>
        <v>0</v>
      </c>
      <c r="J654" s="237"/>
      <c r="K654" s="238">
        <f>SUM(K655:K661)</f>
        <v>0</v>
      </c>
      <c r="L654" s="232"/>
      <c r="M654" s="232">
        <f>SUM(M655:M661)</f>
        <v>0</v>
      </c>
      <c r="N654" s="232"/>
      <c r="O654" s="232">
        <f>SUM(O655:O661)</f>
        <v>0.01</v>
      </c>
      <c r="P654" s="232"/>
      <c r="Q654" s="232">
        <f>SUM(Q655:Q661)</f>
        <v>0</v>
      </c>
      <c r="R654" s="232"/>
      <c r="S654" s="232"/>
      <c r="T654" s="232"/>
      <c r="U654" s="232"/>
      <c r="V654" s="232">
        <f>SUM(V655:V661)</f>
        <v>3.1999999999999997</v>
      </c>
      <c r="W654" s="232"/>
      <c r="AG654" t="s">
        <v>140</v>
      </c>
    </row>
    <row r="655" spans="1:60" ht="22.5" outlineLevel="1">
      <c r="A655" s="239">
        <v>103</v>
      </c>
      <c r="B655" s="240" t="s">
        <v>683</v>
      </c>
      <c r="C655" s="256" t="s">
        <v>684</v>
      </c>
      <c r="D655" s="241" t="s">
        <v>166</v>
      </c>
      <c r="E655" s="242">
        <v>4</v>
      </c>
      <c r="F655" s="243"/>
      <c r="G655" s="244">
        <f>ROUND(E655*F655,2)</f>
        <v>0</v>
      </c>
      <c r="H655" s="243"/>
      <c r="I655" s="244">
        <f>ROUND(E655*H655,2)</f>
        <v>0</v>
      </c>
      <c r="J655" s="243"/>
      <c r="K655" s="245">
        <f>ROUND(E655*J655,2)</f>
        <v>0</v>
      </c>
      <c r="L655" s="225">
        <v>21</v>
      </c>
      <c r="M655" s="225">
        <f>G655*(1+L655/100)</f>
        <v>0</v>
      </c>
      <c r="N655" s="225">
        <v>1.8E-3</v>
      </c>
      <c r="O655" s="225">
        <f>ROUND(E655*N655,2)</f>
        <v>0.01</v>
      </c>
      <c r="P655" s="225">
        <v>0</v>
      </c>
      <c r="Q655" s="225">
        <f>ROUND(E655*P655,2)</f>
        <v>0</v>
      </c>
      <c r="R655" s="225"/>
      <c r="S655" s="225" t="s">
        <v>144</v>
      </c>
      <c r="T655" s="225" t="s">
        <v>144</v>
      </c>
      <c r="U655" s="225">
        <v>0.79349999999999998</v>
      </c>
      <c r="V655" s="225">
        <f>ROUND(E655*U655,2)</f>
        <v>3.17</v>
      </c>
      <c r="W655" s="225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 t="s">
        <v>145</v>
      </c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</row>
    <row r="656" spans="1:60" outlineLevel="1">
      <c r="A656" s="223"/>
      <c r="B656" s="224"/>
      <c r="C656" s="257" t="s">
        <v>146</v>
      </c>
      <c r="D656" s="226"/>
      <c r="E656" s="227"/>
      <c r="F656" s="225"/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 t="s">
        <v>147</v>
      </c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</row>
    <row r="657" spans="1:60" outlineLevel="1">
      <c r="A657" s="223"/>
      <c r="B657" s="224"/>
      <c r="C657" s="258" t="s">
        <v>685</v>
      </c>
      <c r="D657" s="226"/>
      <c r="E657" s="227"/>
      <c r="F657" s="225"/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 t="s">
        <v>147</v>
      </c>
      <c r="AH657" s="206">
        <v>2</v>
      </c>
      <c r="AI657" s="206"/>
      <c r="AJ657" s="206"/>
      <c r="AK657" s="206"/>
      <c r="AL657" s="206"/>
      <c r="AM657" s="206"/>
      <c r="AN657" s="206"/>
      <c r="AO657" s="206"/>
      <c r="AP657" s="206"/>
      <c r="AQ657" s="206"/>
      <c r="AR657" s="206"/>
      <c r="AS657" s="206"/>
      <c r="AT657" s="206"/>
      <c r="AU657" s="206"/>
      <c r="AV657" s="206"/>
      <c r="AW657" s="206"/>
      <c r="AX657" s="206"/>
      <c r="AY657" s="206"/>
      <c r="AZ657" s="206"/>
      <c r="BA657" s="206"/>
      <c r="BB657" s="206"/>
      <c r="BC657" s="206"/>
      <c r="BD657" s="206"/>
      <c r="BE657" s="206"/>
      <c r="BF657" s="206"/>
      <c r="BG657" s="206"/>
      <c r="BH657" s="206"/>
    </row>
    <row r="658" spans="1:60" outlineLevel="1">
      <c r="A658" s="223"/>
      <c r="B658" s="224"/>
      <c r="C658" s="258" t="s">
        <v>686</v>
      </c>
      <c r="D658" s="226"/>
      <c r="E658" s="227">
        <v>4</v>
      </c>
      <c r="F658" s="225"/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 t="s">
        <v>147</v>
      </c>
      <c r="AH658" s="206">
        <v>2</v>
      </c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6"/>
      <c r="BB658" s="206"/>
      <c r="BC658" s="206"/>
      <c r="BD658" s="206"/>
      <c r="BE658" s="206"/>
      <c r="BF658" s="206"/>
      <c r="BG658" s="206"/>
      <c r="BH658" s="206"/>
    </row>
    <row r="659" spans="1:60" outlineLevel="1">
      <c r="A659" s="223"/>
      <c r="B659" s="224"/>
      <c r="C659" s="257" t="s">
        <v>149</v>
      </c>
      <c r="D659" s="226"/>
      <c r="E659" s="227"/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 t="s">
        <v>147</v>
      </c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</row>
    <row r="660" spans="1:60" outlineLevel="1">
      <c r="A660" s="223"/>
      <c r="B660" s="224"/>
      <c r="C660" s="259" t="s">
        <v>687</v>
      </c>
      <c r="D660" s="228"/>
      <c r="E660" s="229">
        <v>4</v>
      </c>
      <c r="F660" s="225"/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 t="s">
        <v>147</v>
      </c>
      <c r="AH660" s="206">
        <v>0</v>
      </c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</row>
    <row r="661" spans="1:60" outlineLevel="1">
      <c r="A661" s="247">
        <v>104</v>
      </c>
      <c r="B661" s="248" t="s">
        <v>688</v>
      </c>
      <c r="C661" s="262" t="s">
        <v>689</v>
      </c>
      <c r="D661" s="249" t="s">
        <v>217</v>
      </c>
      <c r="E661" s="250">
        <v>7.1999999999999998E-3</v>
      </c>
      <c r="F661" s="251"/>
      <c r="G661" s="252">
        <f>ROUND(E661*F661,2)</f>
        <v>0</v>
      </c>
      <c r="H661" s="251"/>
      <c r="I661" s="252">
        <f>ROUND(E661*H661,2)</f>
        <v>0</v>
      </c>
      <c r="J661" s="251"/>
      <c r="K661" s="253">
        <f>ROUND(E661*J661,2)</f>
        <v>0</v>
      </c>
      <c r="L661" s="225">
        <v>21</v>
      </c>
      <c r="M661" s="225">
        <f>G661*(1+L661/100)</f>
        <v>0</v>
      </c>
      <c r="N661" s="225">
        <v>0</v>
      </c>
      <c r="O661" s="225">
        <f>ROUND(E661*N661,2)</f>
        <v>0</v>
      </c>
      <c r="P661" s="225">
        <v>0</v>
      </c>
      <c r="Q661" s="225">
        <f>ROUND(E661*P661,2)</f>
        <v>0</v>
      </c>
      <c r="R661" s="225"/>
      <c r="S661" s="225" t="s">
        <v>144</v>
      </c>
      <c r="T661" s="225" t="s">
        <v>144</v>
      </c>
      <c r="U661" s="225">
        <v>4.82</v>
      </c>
      <c r="V661" s="225">
        <f>ROUND(E661*U661,2)</f>
        <v>0.03</v>
      </c>
      <c r="W661" s="225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 t="s">
        <v>539</v>
      </c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</row>
    <row r="662" spans="1:60">
      <c r="A662" s="233" t="s">
        <v>139</v>
      </c>
      <c r="B662" s="234" t="s">
        <v>96</v>
      </c>
      <c r="C662" s="255" t="s">
        <v>97</v>
      </c>
      <c r="D662" s="235"/>
      <c r="E662" s="236"/>
      <c r="F662" s="237"/>
      <c r="G662" s="237">
        <f>SUMIF(AG663:AG750,"&lt;&gt;NOR",G663:G750)</f>
        <v>0</v>
      </c>
      <c r="H662" s="237"/>
      <c r="I662" s="237">
        <f>SUM(I663:I750)</f>
        <v>0</v>
      </c>
      <c r="J662" s="237"/>
      <c r="K662" s="238">
        <f>SUM(K663:K750)</f>
        <v>0</v>
      </c>
      <c r="L662" s="232"/>
      <c r="M662" s="232">
        <f>SUM(M663:M750)</f>
        <v>0</v>
      </c>
      <c r="N662" s="232"/>
      <c r="O662" s="232">
        <f>SUM(O663:O750)</f>
        <v>0.16999999999999998</v>
      </c>
      <c r="P662" s="232"/>
      <c r="Q662" s="232">
        <f>SUM(Q663:Q750)</f>
        <v>0.44</v>
      </c>
      <c r="R662" s="232"/>
      <c r="S662" s="232"/>
      <c r="T662" s="232"/>
      <c r="U662" s="232"/>
      <c r="V662" s="232">
        <f>SUM(V663:V750)</f>
        <v>30.159999999999997</v>
      </c>
      <c r="W662" s="232"/>
      <c r="AG662" t="s">
        <v>140</v>
      </c>
    </row>
    <row r="663" spans="1:60" ht="22.5" outlineLevel="1">
      <c r="A663" s="239">
        <v>105</v>
      </c>
      <c r="B663" s="240" t="s">
        <v>690</v>
      </c>
      <c r="C663" s="256" t="s">
        <v>691</v>
      </c>
      <c r="D663" s="241" t="s">
        <v>143</v>
      </c>
      <c r="E663" s="242">
        <v>2</v>
      </c>
      <c r="F663" s="243"/>
      <c r="G663" s="244">
        <f>ROUND(E663*F663,2)</f>
        <v>0</v>
      </c>
      <c r="H663" s="243"/>
      <c r="I663" s="244">
        <f>ROUND(E663*H663,2)</f>
        <v>0</v>
      </c>
      <c r="J663" s="243"/>
      <c r="K663" s="245">
        <f>ROUND(E663*J663,2)</f>
        <v>0</v>
      </c>
      <c r="L663" s="225">
        <v>21</v>
      </c>
      <c r="M663" s="225">
        <f>G663*(1+L663/100)</f>
        <v>0</v>
      </c>
      <c r="N663" s="225">
        <v>1.7799999999999999E-3</v>
      </c>
      <c r="O663" s="225">
        <f>ROUND(E663*N663,2)</f>
        <v>0</v>
      </c>
      <c r="P663" s="225">
        <v>0</v>
      </c>
      <c r="Q663" s="225">
        <f>ROUND(E663*P663,2)</f>
        <v>0</v>
      </c>
      <c r="R663" s="225"/>
      <c r="S663" s="225" t="s">
        <v>144</v>
      </c>
      <c r="T663" s="225" t="s">
        <v>144</v>
      </c>
      <c r="U663" s="225">
        <v>0.307</v>
      </c>
      <c r="V663" s="225">
        <f>ROUND(E663*U663,2)</f>
        <v>0.61</v>
      </c>
      <c r="W663" s="225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 t="s">
        <v>145</v>
      </c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</row>
    <row r="664" spans="1:60" outlineLevel="1">
      <c r="A664" s="223"/>
      <c r="B664" s="224"/>
      <c r="C664" s="257" t="s">
        <v>146</v>
      </c>
      <c r="D664" s="226"/>
      <c r="E664" s="227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 t="s">
        <v>147</v>
      </c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</row>
    <row r="665" spans="1:60" outlineLevel="1">
      <c r="A665" s="223"/>
      <c r="B665" s="224"/>
      <c r="C665" s="258" t="s">
        <v>692</v>
      </c>
      <c r="D665" s="226"/>
      <c r="E665" s="227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 t="s">
        <v>147</v>
      </c>
      <c r="AH665" s="206">
        <v>2</v>
      </c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</row>
    <row r="666" spans="1:60" outlineLevel="1">
      <c r="A666" s="223"/>
      <c r="B666" s="224"/>
      <c r="C666" s="258" t="s">
        <v>693</v>
      </c>
      <c r="D666" s="226"/>
      <c r="E666" s="227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 t="s">
        <v>147</v>
      </c>
      <c r="AH666" s="206">
        <v>2</v>
      </c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</row>
    <row r="667" spans="1:60" outlineLevel="1">
      <c r="A667" s="223"/>
      <c r="B667" s="224"/>
      <c r="C667" s="257" t="s">
        <v>149</v>
      </c>
      <c r="D667" s="226"/>
      <c r="E667" s="227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 t="s">
        <v>147</v>
      </c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</row>
    <row r="668" spans="1:60" outlineLevel="1">
      <c r="A668" s="223"/>
      <c r="B668" s="224"/>
      <c r="C668" s="259" t="s">
        <v>274</v>
      </c>
      <c r="D668" s="228"/>
      <c r="E668" s="229">
        <v>2</v>
      </c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 t="s">
        <v>147</v>
      </c>
      <c r="AH668" s="206">
        <v>0</v>
      </c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</row>
    <row r="669" spans="1:60" ht="22.5" outlineLevel="1">
      <c r="A669" s="239">
        <v>106</v>
      </c>
      <c r="B669" s="240" t="s">
        <v>694</v>
      </c>
      <c r="C669" s="256" t="s">
        <v>695</v>
      </c>
      <c r="D669" s="241" t="s">
        <v>143</v>
      </c>
      <c r="E669" s="242">
        <v>2</v>
      </c>
      <c r="F669" s="243"/>
      <c r="G669" s="244">
        <f>ROUND(E669*F669,2)</f>
        <v>0</v>
      </c>
      <c r="H669" s="243"/>
      <c r="I669" s="244">
        <f>ROUND(E669*H669,2)</f>
        <v>0</v>
      </c>
      <c r="J669" s="243"/>
      <c r="K669" s="245">
        <f>ROUND(E669*J669,2)</f>
        <v>0</v>
      </c>
      <c r="L669" s="225">
        <v>21</v>
      </c>
      <c r="M669" s="225">
        <f>G669*(1+L669/100)</f>
        <v>0</v>
      </c>
      <c r="N669" s="225">
        <v>2.1700000000000001E-3</v>
      </c>
      <c r="O669" s="225">
        <f>ROUND(E669*N669,2)</f>
        <v>0</v>
      </c>
      <c r="P669" s="225">
        <v>0</v>
      </c>
      <c r="Q669" s="225">
        <f>ROUND(E669*P669,2)</f>
        <v>0</v>
      </c>
      <c r="R669" s="225"/>
      <c r="S669" s="225" t="s">
        <v>144</v>
      </c>
      <c r="T669" s="225" t="s">
        <v>144</v>
      </c>
      <c r="U669" s="225">
        <v>0.34699999999999998</v>
      </c>
      <c r="V669" s="225">
        <f>ROUND(E669*U669,2)</f>
        <v>0.69</v>
      </c>
      <c r="W669" s="225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 t="s">
        <v>145</v>
      </c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</row>
    <row r="670" spans="1:60" outlineLevel="1">
      <c r="A670" s="223"/>
      <c r="B670" s="224"/>
      <c r="C670" s="257" t="s">
        <v>146</v>
      </c>
      <c r="D670" s="226"/>
      <c r="E670" s="227"/>
      <c r="F670" s="225"/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 t="s">
        <v>147</v>
      </c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</row>
    <row r="671" spans="1:60" outlineLevel="1">
      <c r="A671" s="223"/>
      <c r="B671" s="224"/>
      <c r="C671" s="258" t="s">
        <v>696</v>
      </c>
      <c r="D671" s="226"/>
      <c r="E671" s="227"/>
      <c r="F671" s="225"/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 t="s">
        <v>147</v>
      </c>
      <c r="AH671" s="206">
        <v>2</v>
      </c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</row>
    <row r="672" spans="1:60" outlineLevel="1">
      <c r="A672" s="223"/>
      <c r="B672" s="224"/>
      <c r="C672" s="257" t="s">
        <v>149</v>
      </c>
      <c r="D672" s="226"/>
      <c r="E672" s="227"/>
      <c r="F672" s="225"/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 t="s">
        <v>147</v>
      </c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</row>
    <row r="673" spans="1:60" outlineLevel="1">
      <c r="A673" s="223"/>
      <c r="B673" s="224"/>
      <c r="C673" s="259" t="s">
        <v>274</v>
      </c>
      <c r="D673" s="228"/>
      <c r="E673" s="229">
        <v>2</v>
      </c>
      <c r="F673" s="225"/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 t="s">
        <v>147</v>
      </c>
      <c r="AH673" s="206">
        <v>0</v>
      </c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</row>
    <row r="674" spans="1:60" outlineLevel="1">
      <c r="A674" s="239">
        <v>107</v>
      </c>
      <c r="B674" s="240" t="s">
        <v>697</v>
      </c>
      <c r="C674" s="256" t="s">
        <v>698</v>
      </c>
      <c r="D674" s="241" t="s">
        <v>143</v>
      </c>
      <c r="E674" s="242">
        <v>2</v>
      </c>
      <c r="F674" s="243"/>
      <c r="G674" s="244">
        <f>ROUND(E674*F674,2)</f>
        <v>0</v>
      </c>
      <c r="H674" s="243"/>
      <c r="I674" s="244">
        <f>ROUND(E674*H674,2)</f>
        <v>0</v>
      </c>
      <c r="J674" s="243"/>
      <c r="K674" s="245">
        <f>ROUND(E674*J674,2)</f>
        <v>0</v>
      </c>
      <c r="L674" s="225">
        <v>21</v>
      </c>
      <c r="M674" s="225">
        <f>G674*(1+L674/100)</f>
        <v>0</v>
      </c>
      <c r="N674" s="225">
        <v>8.9999999999999998E-4</v>
      </c>
      <c r="O674" s="225">
        <f>ROUND(E674*N674,2)</f>
        <v>0</v>
      </c>
      <c r="P674" s="225">
        <v>0</v>
      </c>
      <c r="Q674" s="225">
        <f>ROUND(E674*P674,2)</f>
        <v>0</v>
      </c>
      <c r="R674" s="225"/>
      <c r="S674" s="225" t="s">
        <v>144</v>
      </c>
      <c r="T674" s="225" t="s">
        <v>144</v>
      </c>
      <c r="U674" s="225">
        <v>2.29</v>
      </c>
      <c r="V674" s="225">
        <f>ROUND(E674*U674,2)</f>
        <v>4.58</v>
      </c>
      <c r="W674" s="225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 t="s">
        <v>145</v>
      </c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</row>
    <row r="675" spans="1:60" outlineLevel="1">
      <c r="A675" s="223"/>
      <c r="B675" s="224"/>
      <c r="C675" s="257" t="s">
        <v>146</v>
      </c>
      <c r="D675" s="226"/>
      <c r="E675" s="227"/>
      <c r="F675" s="225"/>
      <c r="G675" s="225"/>
      <c r="H675" s="225"/>
      <c r="I675" s="225"/>
      <c r="J675" s="225"/>
      <c r="K675" s="225"/>
      <c r="L675" s="225"/>
      <c r="M675" s="225"/>
      <c r="N675" s="225"/>
      <c r="O675" s="225"/>
      <c r="P675" s="225"/>
      <c r="Q675" s="225"/>
      <c r="R675" s="225"/>
      <c r="S675" s="225"/>
      <c r="T675" s="225"/>
      <c r="U675" s="225"/>
      <c r="V675" s="225"/>
      <c r="W675" s="225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 t="s">
        <v>147</v>
      </c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</row>
    <row r="676" spans="1:60" outlineLevel="1">
      <c r="A676" s="223"/>
      <c r="B676" s="224"/>
      <c r="C676" s="258" t="s">
        <v>699</v>
      </c>
      <c r="D676" s="226"/>
      <c r="E676" s="227"/>
      <c r="F676" s="225"/>
      <c r="G676" s="225"/>
      <c r="H676" s="225"/>
      <c r="I676" s="225"/>
      <c r="J676" s="225"/>
      <c r="K676" s="225"/>
      <c r="L676" s="225"/>
      <c r="M676" s="225"/>
      <c r="N676" s="225"/>
      <c r="O676" s="225"/>
      <c r="P676" s="225"/>
      <c r="Q676" s="225"/>
      <c r="R676" s="225"/>
      <c r="S676" s="225"/>
      <c r="T676" s="225"/>
      <c r="U676" s="225"/>
      <c r="V676" s="225"/>
      <c r="W676" s="225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 t="s">
        <v>147</v>
      </c>
      <c r="AH676" s="206">
        <v>2</v>
      </c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</row>
    <row r="677" spans="1:60" outlineLevel="1">
      <c r="A677" s="223"/>
      <c r="B677" s="224"/>
      <c r="C677" s="258" t="s">
        <v>342</v>
      </c>
      <c r="D677" s="226"/>
      <c r="E677" s="227">
        <v>2</v>
      </c>
      <c r="F677" s="225"/>
      <c r="G677" s="225"/>
      <c r="H677" s="225"/>
      <c r="I677" s="225"/>
      <c r="J677" s="225"/>
      <c r="K677" s="225"/>
      <c r="L677" s="225"/>
      <c r="M677" s="225"/>
      <c r="N677" s="225"/>
      <c r="O677" s="225"/>
      <c r="P677" s="225"/>
      <c r="Q677" s="225"/>
      <c r="R677" s="225"/>
      <c r="S677" s="225"/>
      <c r="T677" s="225"/>
      <c r="U677" s="225"/>
      <c r="V677" s="225"/>
      <c r="W677" s="225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 t="s">
        <v>147</v>
      </c>
      <c r="AH677" s="206">
        <v>2</v>
      </c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</row>
    <row r="678" spans="1:60" outlineLevel="1">
      <c r="A678" s="223"/>
      <c r="B678" s="224"/>
      <c r="C678" s="257" t="s">
        <v>149</v>
      </c>
      <c r="D678" s="226"/>
      <c r="E678" s="227"/>
      <c r="F678" s="225"/>
      <c r="G678" s="225"/>
      <c r="H678" s="225"/>
      <c r="I678" s="225"/>
      <c r="J678" s="225"/>
      <c r="K678" s="225"/>
      <c r="L678" s="225"/>
      <c r="M678" s="225"/>
      <c r="N678" s="225"/>
      <c r="O678" s="225"/>
      <c r="P678" s="225"/>
      <c r="Q678" s="225"/>
      <c r="R678" s="225"/>
      <c r="S678" s="225"/>
      <c r="T678" s="225"/>
      <c r="U678" s="225"/>
      <c r="V678" s="225"/>
      <c r="W678" s="225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 t="s">
        <v>147</v>
      </c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</row>
    <row r="679" spans="1:60" outlineLevel="1">
      <c r="A679" s="223"/>
      <c r="B679" s="224"/>
      <c r="C679" s="259" t="s">
        <v>274</v>
      </c>
      <c r="D679" s="228"/>
      <c r="E679" s="229">
        <v>2</v>
      </c>
      <c r="F679" s="225"/>
      <c r="G679" s="225"/>
      <c r="H679" s="225"/>
      <c r="I679" s="225"/>
      <c r="J679" s="225"/>
      <c r="K679" s="225"/>
      <c r="L679" s="225"/>
      <c r="M679" s="225"/>
      <c r="N679" s="225"/>
      <c r="O679" s="225"/>
      <c r="P679" s="225"/>
      <c r="Q679" s="225"/>
      <c r="R679" s="225"/>
      <c r="S679" s="225"/>
      <c r="T679" s="225"/>
      <c r="U679" s="225"/>
      <c r="V679" s="225"/>
      <c r="W679" s="225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 t="s">
        <v>147</v>
      </c>
      <c r="AH679" s="206">
        <v>0</v>
      </c>
      <c r="AI679" s="206"/>
      <c r="AJ679" s="206"/>
      <c r="AK679" s="206"/>
      <c r="AL679" s="206"/>
      <c r="AM679" s="206"/>
      <c r="AN679" s="206"/>
      <c r="AO679" s="206"/>
      <c r="AP679" s="206"/>
      <c r="AQ679" s="206"/>
      <c r="AR679" s="206"/>
      <c r="AS679" s="206"/>
      <c r="AT679" s="206"/>
      <c r="AU679" s="206"/>
      <c r="AV679" s="206"/>
      <c r="AW679" s="206"/>
      <c r="AX679" s="206"/>
      <c r="AY679" s="206"/>
      <c r="AZ679" s="206"/>
      <c r="BA679" s="206"/>
      <c r="BB679" s="206"/>
      <c r="BC679" s="206"/>
      <c r="BD679" s="206"/>
      <c r="BE679" s="206"/>
      <c r="BF679" s="206"/>
      <c r="BG679" s="206"/>
      <c r="BH679" s="206"/>
    </row>
    <row r="680" spans="1:60" outlineLevel="1">
      <c r="A680" s="239">
        <v>108</v>
      </c>
      <c r="B680" s="240" t="s">
        <v>700</v>
      </c>
      <c r="C680" s="256" t="s">
        <v>701</v>
      </c>
      <c r="D680" s="241" t="s">
        <v>143</v>
      </c>
      <c r="E680" s="242">
        <v>2</v>
      </c>
      <c r="F680" s="243"/>
      <c r="G680" s="244">
        <f>ROUND(E680*F680,2)</f>
        <v>0</v>
      </c>
      <c r="H680" s="243"/>
      <c r="I680" s="244">
        <f>ROUND(E680*H680,2)</f>
        <v>0</v>
      </c>
      <c r="J680" s="243"/>
      <c r="K680" s="245">
        <f>ROUND(E680*J680,2)</f>
        <v>0</v>
      </c>
      <c r="L680" s="225">
        <v>21</v>
      </c>
      <c r="M680" s="225">
        <f>G680*(1+L680/100)</f>
        <v>0</v>
      </c>
      <c r="N680" s="225">
        <v>1.1999999999999999E-3</v>
      </c>
      <c r="O680" s="225">
        <f>ROUND(E680*N680,2)</f>
        <v>0</v>
      </c>
      <c r="P680" s="225">
        <v>0</v>
      </c>
      <c r="Q680" s="225">
        <f>ROUND(E680*P680,2)</f>
        <v>0</v>
      </c>
      <c r="R680" s="225"/>
      <c r="S680" s="225" t="s">
        <v>144</v>
      </c>
      <c r="T680" s="225" t="s">
        <v>144</v>
      </c>
      <c r="U680" s="225">
        <v>2.72</v>
      </c>
      <c r="V680" s="225">
        <f>ROUND(E680*U680,2)</f>
        <v>5.44</v>
      </c>
      <c r="W680" s="225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 t="s">
        <v>145</v>
      </c>
      <c r="AH680" s="206"/>
      <c r="AI680" s="206"/>
      <c r="AJ680" s="206"/>
      <c r="AK680" s="206"/>
      <c r="AL680" s="206"/>
      <c r="AM680" s="206"/>
      <c r="AN680" s="206"/>
      <c r="AO680" s="206"/>
      <c r="AP680" s="206"/>
      <c r="AQ680" s="206"/>
      <c r="AR680" s="206"/>
      <c r="AS680" s="206"/>
      <c r="AT680" s="206"/>
      <c r="AU680" s="206"/>
      <c r="AV680" s="206"/>
      <c r="AW680" s="206"/>
      <c r="AX680" s="206"/>
      <c r="AY680" s="206"/>
      <c r="AZ680" s="206"/>
      <c r="BA680" s="206"/>
      <c r="BB680" s="206"/>
      <c r="BC680" s="206"/>
      <c r="BD680" s="206"/>
      <c r="BE680" s="206"/>
      <c r="BF680" s="206"/>
      <c r="BG680" s="206"/>
      <c r="BH680" s="206"/>
    </row>
    <row r="681" spans="1:60" outlineLevel="1">
      <c r="A681" s="223"/>
      <c r="B681" s="224"/>
      <c r="C681" s="257" t="s">
        <v>146</v>
      </c>
      <c r="D681" s="226"/>
      <c r="E681" s="227"/>
      <c r="F681" s="225"/>
      <c r="G681" s="225"/>
      <c r="H681" s="225"/>
      <c r="I681" s="225"/>
      <c r="J681" s="225"/>
      <c r="K681" s="225"/>
      <c r="L681" s="225"/>
      <c r="M681" s="225"/>
      <c r="N681" s="225"/>
      <c r="O681" s="225"/>
      <c r="P681" s="225"/>
      <c r="Q681" s="225"/>
      <c r="R681" s="225"/>
      <c r="S681" s="225"/>
      <c r="T681" s="225"/>
      <c r="U681" s="225"/>
      <c r="V681" s="225"/>
      <c r="W681" s="225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 t="s">
        <v>147</v>
      </c>
      <c r="AH681" s="206"/>
      <c r="AI681" s="206"/>
      <c r="AJ681" s="206"/>
      <c r="AK681" s="206"/>
      <c r="AL681" s="206"/>
      <c r="AM681" s="206"/>
      <c r="AN681" s="206"/>
      <c r="AO681" s="206"/>
      <c r="AP681" s="206"/>
      <c r="AQ681" s="206"/>
      <c r="AR681" s="206"/>
      <c r="AS681" s="206"/>
      <c r="AT681" s="206"/>
      <c r="AU681" s="206"/>
      <c r="AV681" s="206"/>
      <c r="AW681" s="206"/>
      <c r="AX681" s="206"/>
      <c r="AY681" s="206"/>
      <c r="AZ681" s="206"/>
      <c r="BA681" s="206"/>
      <c r="BB681" s="206"/>
      <c r="BC681" s="206"/>
      <c r="BD681" s="206"/>
      <c r="BE681" s="206"/>
      <c r="BF681" s="206"/>
      <c r="BG681" s="206"/>
      <c r="BH681" s="206"/>
    </row>
    <row r="682" spans="1:60" outlineLevel="1">
      <c r="A682" s="223"/>
      <c r="B682" s="224"/>
      <c r="C682" s="258" t="s">
        <v>699</v>
      </c>
      <c r="D682" s="226"/>
      <c r="E682" s="227"/>
      <c r="F682" s="225"/>
      <c r="G682" s="225"/>
      <c r="H682" s="225"/>
      <c r="I682" s="225"/>
      <c r="J682" s="225"/>
      <c r="K682" s="225"/>
      <c r="L682" s="225"/>
      <c r="M682" s="225"/>
      <c r="N682" s="225"/>
      <c r="O682" s="225"/>
      <c r="P682" s="225"/>
      <c r="Q682" s="225"/>
      <c r="R682" s="225"/>
      <c r="S682" s="225"/>
      <c r="T682" s="225"/>
      <c r="U682" s="225"/>
      <c r="V682" s="225"/>
      <c r="W682" s="225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 t="s">
        <v>147</v>
      </c>
      <c r="AH682" s="206">
        <v>2</v>
      </c>
      <c r="AI682" s="206"/>
      <c r="AJ682" s="206"/>
      <c r="AK682" s="206"/>
      <c r="AL682" s="206"/>
      <c r="AM682" s="206"/>
      <c r="AN682" s="206"/>
      <c r="AO682" s="206"/>
      <c r="AP682" s="206"/>
      <c r="AQ682" s="206"/>
      <c r="AR682" s="206"/>
      <c r="AS682" s="206"/>
      <c r="AT682" s="206"/>
      <c r="AU682" s="206"/>
      <c r="AV682" s="206"/>
      <c r="AW682" s="206"/>
      <c r="AX682" s="206"/>
      <c r="AY682" s="206"/>
      <c r="AZ682" s="206"/>
      <c r="BA682" s="206"/>
      <c r="BB682" s="206"/>
      <c r="BC682" s="206"/>
      <c r="BD682" s="206"/>
      <c r="BE682" s="206"/>
      <c r="BF682" s="206"/>
      <c r="BG682" s="206"/>
      <c r="BH682" s="206"/>
    </row>
    <row r="683" spans="1:60" outlineLevel="1">
      <c r="A683" s="223"/>
      <c r="B683" s="224"/>
      <c r="C683" s="258" t="s">
        <v>342</v>
      </c>
      <c r="D683" s="226"/>
      <c r="E683" s="227">
        <v>2</v>
      </c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  <c r="R683" s="225"/>
      <c r="S683" s="225"/>
      <c r="T683" s="225"/>
      <c r="U683" s="225"/>
      <c r="V683" s="225"/>
      <c r="W683" s="225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 t="s">
        <v>147</v>
      </c>
      <c r="AH683" s="206">
        <v>2</v>
      </c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</row>
    <row r="684" spans="1:60" outlineLevel="1">
      <c r="A684" s="223"/>
      <c r="B684" s="224"/>
      <c r="C684" s="257" t="s">
        <v>149</v>
      </c>
      <c r="D684" s="226"/>
      <c r="E684" s="227"/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  <c r="R684" s="225"/>
      <c r="S684" s="225"/>
      <c r="T684" s="225"/>
      <c r="U684" s="225"/>
      <c r="V684" s="225"/>
      <c r="W684" s="225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 t="s">
        <v>147</v>
      </c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</row>
    <row r="685" spans="1:60" outlineLevel="1">
      <c r="A685" s="223"/>
      <c r="B685" s="224"/>
      <c r="C685" s="259" t="s">
        <v>274</v>
      </c>
      <c r="D685" s="228"/>
      <c r="E685" s="229">
        <v>2</v>
      </c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  <c r="R685" s="225"/>
      <c r="S685" s="225"/>
      <c r="T685" s="225"/>
      <c r="U685" s="225"/>
      <c r="V685" s="225"/>
      <c r="W685" s="225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 t="s">
        <v>147</v>
      </c>
      <c r="AH685" s="206">
        <v>0</v>
      </c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</row>
    <row r="686" spans="1:60" outlineLevel="1">
      <c r="A686" s="239">
        <v>109</v>
      </c>
      <c r="B686" s="240" t="s">
        <v>702</v>
      </c>
      <c r="C686" s="256" t="s">
        <v>703</v>
      </c>
      <c r="D686" s="241" t="s">
        <v>143</v>
      </c>
      <c r="E686" s="242">
        <v>5</v>
      </c>
      <c r="F686" s="243"/>
      <c r="G686" s="244">
        <f>ROUND(E686*F686,2)</f>
        <v>0</v>
      </c>
      <c r="H686" s="243"/>
      <c r="I686" s="244">
        <f>ROUND(E686*H686,2)</f>
        <v>0</v>
      </c>
      <c r="J686" s="243"/>
      <c r="K686" s="245">
        <f>ROUND(E686*J686,2)</f>
        <v>0</v>
      </c>
      <c r="L686" s="225">
        <v>21</v>
      </c>
      <c r="M686" s="225">
        <f>G686*(1+L686/100)</f>
        <v>0</v>
      </c>
      <c r="N686" s="225">
        <v>0</v>
      </c>
      <c r="O686" s="225">
        <f>ROUND(E686*N686,2)</f>
        <v>0</v>
      </c>
      <c r="P686" s="225">
        <v>0</v>
      </c>
      <c r="Q686" s="225">
        <f>ROUND(E686*P686,2)</f>
        <v>0</v>
      </c>
      <c r="R686" s="225"/>
      <c r="S686" s="225" t="s">
        <v>144</v>
      </c>
      <c r="T686" s="225" t="s">
        <v>144</v>
      </c>
      <c r="U686" s="225">
        <v>1.45</v>
      </c>
      <c r="V686" s="225">
        <f>ROUND(E686*U686,2)</f>
        <v>7.25</v>
      </c>
      <c r="W686" s="225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 t="s">
        <v>145</v>
      </c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</row>
    <row r="687" spans="1:60" outlineLevel="1">
      <c r="A687" s="223"/>
      <c r="B687" s="224"/>
      <c r="C687" s="257" t="s">
        <v>146</v>
      </c>
      <c r="D687" s="226"/>
      <c r="E687" s="227"/>
      <c r="F687" s="225"/>
      <c r="G687" s="225"/>
      <c r="H687" s="225"/>
      <c r="I687" s="225"/>
      <c r="J687" s="225"/>
      <c r="K687" s="225"/>
      <c r="L687" s="225"/>
      <c r="M687" s="225"/>
      <c r="N687" s="225"/>
      <c r="O687" s="225"/>
      <c r="P687" s="225"/>
      <c r="Q687" s="225"/>
      <c r="R687" s="225"/>
      <c r="S687" s="225"/>
      <c r="T687" s="225"/>
      <c r="U687" s="225"/>
      <c r="V687" s="225"/>
      <c r="W687" s="225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 t="s">
        <v>147</v>
      </c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</row>
    <row r="688" spans="1:60" outlineLevel="1">
      <c r="A688" s="223"/>
      <c r="B688" s="224"/>
      <c r="C688" s="258" t="s">
        <v>704</v>
      </c>
      <c r="D688" s="226"/>
      <c r="E688" s="227"/>
      <c r="F688" s="225"/>
      <c r="G688" s="225"/>
      <c r="H688" s="225"/>
      <c r="I688" s="225"/>
      <c r="J688" s="225"/>
      <c r="K688" s="225"/>
      <c r="L688" s="225"/>
      <c r="M688" s="225"/>
      <c r="N688" s="225"/>
      <c r="O688" s="225"/>
      <c r="P688" s="225"/>
      <c r="Q688" s="225"/>
      <c r="R688" s="225"/>
      <c r="S688" s="225"/>
      <c r="T688" s="225"/>
      <c r="U688" s="225"/>
      <c r="V688" s="225"/>
      <c r="W688" s="225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 t="s">
        <v>147</v>
      </c>
      <c r="AH688" s="206">
        <v>2</v>
      </c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</row>
    <row r="689" spans="1:60" outlineLevel="1">
      <c r="A689" s="223"/>
      <c r="B689" s="224"/>
      <c r="C689" s="258" t="s">
        <v>705</v>
      </c>
      <c r="D689" s="226"/>
      <c r="E689" s="227">
        <v>5</v>
      </c>
      <c r="F689" s="225"/>
      <c r="G689" s="225"/>
      <c r="H689" s="225"/>
      <c r="I689" s="225"/>
      <c r="J689" s="225"/>
      <c r="K689" s="225"/>
      <c r="L689" s="225"/>
      <c r="M689" s="225"/>
      <c r="N689" s="225"/>
      <c r="O689" s="225"/>
      <c r="P689" s="225"/>
      <c r="Q689" s="225"/>
      <c r="R689" s="225"/>
      <c r="S689" s="225"/>
      <c r="T689" s="225"/>
      <c r="U689" s="225"/>
      <c r="V689" s="225"/>
      <c r="W689" s="225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 t="s">
        <v>147</v>
      </c>
      <c r="AH689" s="206">
        <v>2</v>
      </c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</row>
    <row r="690" spans="1:60" outlineLevel="1">
      <c r="A690" s="223"/>
      <c r="B690" s="224"/>
      <c r="C690" s="257" t="s">
        <v>149</v>
      </c>
      <c r="D690" s="226"/>
      <c r="E690" s="227"/>
      <c r="F690" s="225"/>
      <c r="G690" s="225"/>
      <c r="H690" s="225"/>
      <c r="I690" s="225"/>
      <c r="J690" s="225"/>
      <c r="K690" s="225"/>
      <c r="L690" s="225"/>
      <c r="M690" s="225"/>
      <c r="N690" s="225"/>
      <c r="O690" s="225"/>
      <c r="P690" s="225"/>
      <c r="Q690" s="225"/>
      <c r="R690" s="225"/>
      <c r="S690" s="225"/>
      <c r="T690" s="225"/>
      <c r="U690" s="225"/>
      <c r="V690" s="225"/>
      <c r="W690" s="225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 t="s">
        <v>147</v>
      </c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</row>
    <row r="691" spans="1:60" outlineLevel="1">
      <c r="A691" s="223"/>
      <c r="B691" s="224"/>
      <c r="C691" s="259" t="s">
        <v>706</v>
      </c>
      <c r="D691" s="228"/>
      <c r="E691" s="229">
        <v>5</v>
      </c>
      <c r="F691" s="225"/>
      <c r="G691" s="225"/>
      <c r="H691" s="225"/>
      <c r="I691" s="225"/>
      <c r="J691" s="225"/>
      <c r="K691" s="225"/>
      <c r="L691" s="225"/>
      <c r="M691" s="225"/>
      <c r="N691" s="225"/>
      <c r="O691" s="225"/>
      <c r="P691" s="225"/>
      <c r="Q691" s="225"/>
      <c r="R691" s="225"/>
      <c r="S691" s="225"/>
      <c r="T691" s="225"/>
      <c r="U691" s="225"/>
      <c r="V691" s="225"/>
      <c r="W691" s="225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 t="s">
        <v>147</v>
      </c>
      <c r="AH691" s="206">
        <v>0</v>
      </c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</row>
    <row r="692" spans="1:60" ht="22.5" outlineLevel="1">
      <c r="A692" s="239">
        <v>110</v>
      </c>
      <c r="B692" s="240" t="s">
        <v>707</v>
      </c>
      <c r="C692" s="256" t="s">
        <v>708</v>
      </c>
      <c r="D692" s="241" t="s">
        <v>143</v>
      </c>
      <c r="E692" s="242">
        <v>5</v>
      </c>
      <c r="F692" s="243"/>
      <c r="G692" s="244">
        <f>ROUND(E692*F692,2)</f>
        <v>0</v>
      </c>
      <c r="H692" s="243"/>
      <c r="I692" s="244">
        <f>ROUND(E692*H692,2)</f>
        <v>0</v>
      </c>
      <c r="J692" s="243"/>
      <c r="K692" s="245">
        <f>ROUND(E692*J692,2)</f>
        <v>0</v>
      </c>
      <c r="L692" s="225">
        <v>21</v>
      </c>
      <c r="M692" s="225">
        <f>G692*(1+L692/100)</f>
        <v>0</v>
      </c>
      <c r="N692" s="225">
        <v>0</v>
      </c>
      <c r="O692" s="225">
        <f>ROUND(E692*N692,2)</f>
        <v>0</v>
      </c>
      <c r="P692" s="225">
        <v>0</v>
      </c>
      <c r="Q692" s="225">
        <f>ROUND(E692*P692,2)</f>
        <v>0</v>
      </c>
      <c r="R692" s="225"/>
      <c r="S692" s="225" t="s">
        <v>144</v>
      </c>
      <c r="T692" s="225" t="s">
        <v>144</v>
      </c>
      <c r="U692" s="225">
        <v>0.77500000000000002</v>
      </c>
      <c r="V692" s="225">
        <f>ROUND(E692*U692,2)</f>
        <v>3.88</v>
      </c>
      <c r="W692" s="225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 t="s">
        <v>145</v>
      </c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</row>
    <row r="693" spans="1:60" outlineLevel="1">
      <c r="A693" s="223"/>
      <c r="B693" s="224"/>
      <c r="C693" s="257" t="s">
        <v>146</v>
      </c>
      <c r="D693" s="226"/>
      <c r="E693" s="227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 t="s">
        <v>147</v>
      </c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06"/>
      <c r="AT693" s="206"/>
      <c r="AU693" s="206"/>
      <c r="AV693" s="206"/>
      <c r="AW693" s="206"/>
      <c r="AX693" s="206"/>
      <c r="AY693" s="206"/>
      <c r="AZ693" s="206"/>
      <c r="BA693" s="206"/>
      <c r="BB693" s="206"/>
      <c r="BC693" s="206"/>
      <c r="BD693" s="206"/>
      <c r="BE693" s="206"/>
      <c r="BF693" s="206"/>
      <c r="BG693" s="206"/>
      <c r="BH693" s="206"/>
    </row>
    <row r="694" spans="1:60" outlineLevel="1">
      <c r="A694" s="223"/>
      <c r="B694" s="224"/>
      <c r="C694" s="258" t="s">
        <v>709</v>
      </c>
      <c r="D694" s="226"/>
      <c r="E694" s="227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 t="s">
        <v>147</v>
      </c>
      <c r="AH694" s="206">
        <v>2</v>
      </c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06"/>
      <c r="AT694" s="206"/>
      <c r="AU694" s="206"/>
      <c r="AV694" s="206"/>
      <c r="AW694" s="206"/>
      <c r="AX694" s="206"/>
      <c r="AY694" s="206"/>
      <c r="AZ694" s="206"/>
      <c r="BA694" s="206"/>
      <c r="BB694" s="206"/>
      <c r="BC694" s="206"/>
      <c r="BD694" s="206"/>
      <c r="BE694" s="206"/>
      <c r="BF694" s="206"/>
      <c r="BG694" s="206"/>
      <c r="BH694" s="206"/>
    </row>
    <row r="695" spans="1:60" outlineLevel="1">
      <c r="A695" s="223"/>
      <c r="B695" s="224"/>
      <c r="C695" s="258" t="s">
        <v>705</v>
      </c>
      <c r="D695" s="226"/>
      <c r="E695" s="227">
        <v>5</v>
      </c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 t="s">
        <v>147</v>
      </c>
      <c r="AH695" s="206">
        <v>2</v>
      </c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206"/>
      <c r="AT695" s="206"/>
      <c r="AU695" s="206"/>
      <c r="AV695" s="206"/>
      <c r="AW695" s="206"/>
      <c r="AX695" s="206"/>
      <c r="AY695" s="206"/>
      <c r="AZ695" s="206"/>
      <c r="BA695" s="206"/>
      <c r="BB695" s="206"/>
      <c r="BC695" s="206"/>
      <c r="BD695" s="206"/>
      <c r="BE695" s="206"/>
      <c r="BF695" s="206"/>
      <c r="BG695" s="206"/>
      <c r="BH695" s="206"/>
    </row>
    <row r="696" spans="1:60" outlineLevel="1">
      <c r="A696" s="223"/>
      <c r="B696" s="224"/>
      <c r="C696" s="257" t="s">
        <v>149</v>
      </c>
      <c r="D696" s="226"/>
      <c r="E696" s="227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 t="s">
        <v>147</v>
      </c>
      <c r="AH696" s="206"/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206"/>
      <c r="AT696" s="206"/>
      <c r="AU696" s="206"/>
      <c r="AV696" s="206"/>
      <c r="AW696" s="206"/>
      <c r="AX696" s="206"/>
      <c r="AY696" s="206"/>
      <c r="AZ696" s="206"/>
      <c r="BA696" s="206"/>
      <c r="BB696" s="206"/>
      <c r="BC696" s="206"/>
      <c r="BD696" s="206"/>
      <c r="BE696" s="206"/>
      <c r="BF696" s="206"/>
      <c r="BG696" s="206"/>
      <c r="BH696" s="206"/>
    </row>
    <row r="697" spans="1:60" outlineLevel="1">
      <c r="A697" s="223"/>
      <c r="B697" s="224"/>
      <c r="C697" s="259" t="s">
        <v>706</v>
      </c>
      <c r="D697" s="228"/>
      <c r="E697" s="229">
        <v>5</v>
      </c>
      <c r="F697" s="225"/>
      <c r="G697" s="225"/>
      <c r="H697" s="225"/>
      <c r="I697" s="225"/>
      <c r="J697" s="225"/>
      <c r="K697" s="225"/>
      <c r="L697" s="225"/>
      <c r="M697" s="225"/>
      <c r="N697" s="225"/>
      <c r="O697" s="225"/>
      <c r="P697" s="225"/>
      <c r="Q697" s="225"/>
      <c r="R697" s="225"/>
      <c r="S697" s="225"/>
      <c r="T697" s="225"/>
      <c r="U697" s="225"/>
      <c r="V697" s="225"/>
      <c r="W697" s="225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 t="s">
        <v>147</v>
      </c>
      <c r="AH697" s="206">
        <v>0</v>
      </c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06"/>
      <c r="AT697" s="206"/>
      <c r="AU697" s="206"/>
      <c r="AV697" s="206"/>
      <c r="AW697" s="206"/>
      <c r="AX697" s="206"/>
      <c r="AY697" s="206"/>
      <c r="AZ697" s="206"/>
      <c r="BA697" s="206"/>
      <c r="BB697" s="206"/>
      <c r="BC697" s="206"/>
      <c r="BD697" s="206"/>
      <c r="BE697" s="206"/>
      <c r="BF697" s="206"/>
      <c r="BG697" s="206"/>
      <c r="BH697" s="206"/>
    </row>
    <row r="698" spans="1:60" ht="22.5" outlineLevel="1">
      <c r="A698" s="239">
        <v>111</v>
      </c>
      <c r="B698" s="240" t="s">
        <v>710</v>
      </c>
      <c r="C698" s="256" t="s">
        <v>711</v>
      </c>
      <c r="D698" s="241" t="s">
        <v>156</v>
      </c>
      <c r="E698" s="242">
        <v>4.8</v>
      </c>
      <c r="F698" s="243"/>
      <c r="G698" s="244">
        <f>ROUND(E698*F698,2)</f>
        <v>0</v>
      </c>
      <c r="H698" s="243"/>
      <c r="I698" s="244">
        <f>ROUND(E698*H698,2)</f>
        <v>0</v>
      </c>
      <c r="J698" s="243"/>
      <c r="K698" s="245">
        <f>ROUND(E698*J698,2)</f>
        <v>0</v>
      </c>
      <c r="L698" s="225">
        <v>21</v>
      </c>
      <c r="M698" s="225">
        <f>G698*(1+L698/100)</f>
        <v>0</v>
      </c>
      <c r="N698" s="225">
        <v>2.0000000000000002E-5</v>
      </c>
      <c r="O698" s="225">
        <f>ROUND(E698*N698,2)</f>
        <v>0</v>
      </c>
      <c r="P698" s="225">
        <v>0</v>
      </c>
      <c r="Q698" s="225">
        <f>ROUND(E698*P698,2)</f>
        <v>0</v>
      </c>
      <c r="R698" s="225"/>
      <c r="S698" s="225" t="s">
        <v>144</v>
      </c>
      <c r="T698" s="225" t="s">
        <v>144</v>
      </c>
      <c r="U698" s="225">
        <v>1.1299999999999999</v>
      </c>
      <c r="V698" s="225">
        <f>ROUND(E698*U698,2)</f>
        <v>5.42</v>
      </c>
      <c r="W698" s="225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 t="s">
        <v>145</v>
      </c>
      <c r="AH698" s="206"/>
      <c r="AI698" s="206"/>
      <c r="AJ698" s="206"/>
      <c r="AK698" s="206"/>
      <c r="AL698" s="206"/>
      <c r="AM698" s="206"/>
      <c r="AN698" s="206"/>
      <c r="AO698" s="206"/>
      <c r="AP698" s="206"/>
      <c r="AQ698" s="206"/>
      <c r="AR698" s="206"/>
      <c r="AS698" s="206"/>
      <c r="AT698" s="206"/>
      <c r="AU698" s="206"/>
      <c r="AV698" s="206"/>
      <c r="AW698" s="206"/>
      <c r="AX698" s="206"/>
      <c r="AY698" s="206"/>
      <c r="AZ698" s="206"/>
      <c r="BA698" s="206"/>
      <c r="BB698" s="206"/>
      <c r="BC698" s="206"/>
      <c r="BD698" s="206"/>
      <c r="BE698" s="206"/>
      <c r="BF698" s="206"/>
      <c r="BG698" s="206"/>
      <c r="BH698" s="206"/>
    </row>
    <row r="699" spans="1:60" outlineLevel="1">
      <c r="A699" s="223"/>
      <c r="B699" s="224"/>
      <c r="C699" s="257" t="s">
        <v>146</v>
      </c>
      <c r="D699" s="226"/>
      <c r="E699" s="227"/>
      <c r="F699" s="225"/>
      <c r="G699" s="225"/>
      <c r="H699" s="225"/>
      <c r="I699" s="225"/>
      <c r="J699" s="225"/>
      <c r="K699" s="225"/>
      <c r="L699" s="225"/>
      <c r="M699" s="225"/>
      <c r="N699" s="225"/>
      <c r="O699" s="225"/>
      <c r="P699" s="225"/>
      <c r="Q699" s="225"/>
      <c r="R699" s="225"/>
      <c r="S699" s="225"/>
      <c r="T699" s="225"/>
      <c r="U699" s="225"/>
      <c r="V699" s="225"/>
      <c r="W699" s="225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 t="s">
        <v>147</v>
      </c>
      <c r="AH699" s="206"/>
      <c r="AI699" s="206"/>
      <c r="AJ699" s="206"/>
      <c r="AK699" s="206"/>
      <c r="AL699" s="206"/>
      <c r="AM699" s="206"/>
      <c r="AN699" s="206"/>
      <c r="AO699" s="206"/>
      <c r="AP699" s="206"/>
      <c r="AQ699" s="206"/>
      <c r="AR699" s="206"/>
      <c r="AS699" s="206"/>
      <c r="AT699" s="206"/>
      <c r="AU699" s="206"/>
      <c r="AV699" s="206"/>
      <c r="AW699" s="206"/>
      <c r="AX699" s="206"/>
      <c r="AY699" s="206"/>
      <c r="AZ699" s="206"/>
      <c r="BA699" s="206"/>
      <c r="BB699" s="206"/>
      <c r="BC699" s="206"/>
      <c r="BD699" s="206"/>
      <c r="BE699" s="206"/>
      <c r="BF699" s="206"/>
      <c r="BG699" s="206"/>
      <c r="BH699" s="206"/>
    </row>
    <row r="700" spans="1:60" outlineLevel="1">
      <c r="A700" s="223"/>
      <c r="B700" s="224"/>
      <c r="C700" s="258" t="s">
        <v>712</v>
      </c>
      <c r="D700" s="226"/>
      <c r="E700" s="227"/>
      <c r="F700" s="225"/>
      <c r="G700" s="225"/>
      <c r="H700" s="225"/>
      <c r="I700" s="225"/>
      <c r="J700" s="225"/>
      <c r="K700" s="225"/>
      <c r="L700" s="225"/>
      <c r="M700" s="225"/>
      <c r="N700" s="225"/>
      <c r="O700" s="225"/>
      <c r="P700" s="225"/>
      <c r="Q700" s="225"/>
      <c r="R700" s="225"/>
      <c r="S700" s="225"/>
      <c r="T700" s="225"/>
      <c r="U700" s="225"/>
      <c r="V700" s="225"/>
      <c r="W700" s="225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 t="s">
        <v>147</v>
      </c>
      <c r="AH700" s="206">
        <v>2</v>
      </c>
      <c r="AI700" s="206"/>
      <c r="AJ700" s="206"/>
      <c r="AK700" s="206"/>
      <c r="AL700" s="206"/>
      <c r="AM700" s="206"/>
      <c r="AN700" s="206"/>
      <c r="AO700" s="206"/>
      <c r="AP700" s="206"/>
      <c r="AQ700" s="206"/>
      <c r="AR700" s="206"/>
      <c r="AS700" s="206"/>
      <c r="AT700" s="206"/>
      <c r="AU700" s="206"/>
      <c r="AV700" s="206"/>
      <c r="AW700" s="206"/>
      <c r="AX700" s="206"/>
      <c r="AY700" s="206"/>
      <c r="AZ700" s="206"/>
      <c r="BA700" s="206"/>
      <c r="BB700" s="206"/>
      <c r="BC700" s="206"/>
      <c r="BD700" s="206"/>
      <c r="BE700" s="206"/>
      <c r="BF700" s="206"/>
      <c r="BG700" s="206"/>
      <c r="BH700" s="206"/>
    </row>
    <row r="701" spans="1:60" outlineLevel="1">
      <c r="A701" s="223"/>
      <c r="B701" s="224"/>
      <c r="C701" s="258" t="s">
        <v>713</v>
      </c>
      <c r="D701" s="226"/>
      <c r="E701" s="227">
        <v>4.8</v>
      </c>
      <c r="F701" s="225"/>
      <c r="G701" s="225"/>
      <c r="H701" s="225"/>
      <c r="I701" s="225"/>
      <c r="J701" s="225"/>
      <c r="K701" s="225"/>
      <c r="L701" s="225"/>
      <c r="M701" s="225"/>
      <c r="N701" s="225"/>
      <c r="O701" s="225"/>
      <c r="P701" s="225"/>
      <c r="Q701" s="225"/>
      <c r="R701" s="225"/>
      <c r="S701" s="225"/>
      <c r="T701" s="225"/>
      <c r="U701" s="225"/>
      <c r="V701" s="225"/>
      <c r="W701" s="225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 t="s">
        <v>147</v>
      </c>
      <c r="AH701" s="206">
        <v>2</v>
      </c>
      <c r="AI701" s="206"/>
      <c r="AJ701" s="206"/>
      <c r="AK701" s="206"/>
      <c r="AL701" s="206"/>
      <c r="AM701" s="206"/>
      <c r="AN701" s="206"/>
      <c r="AO701" s="206"/>
      <c r="AP701" s="206"/>
      <c r="AQ701" s="206"/>
      <c r="AR701" s="206"/>
      <c r="AS701" s="206"/>
      <c r="AT701" s="206"/>
      <c r="AU701" s="206"/>
      <c r="AV701" s="206"/>
      <c r="AW701" s="206"/>
      <c r="AX701" s="206"/>
      <c r="AY701" s="206"/>
      <c r="AZ701" s="206"/>
      <c r="BA701" s="206"/>
      <c r="BB701" s="206"/>
      <c r="BC701" s="206"/>
      <c r="BD701" s="206"/>
      <c r="BE701" s="206"/>
      <c r="BF701" s="206"/>
      <c r="BG701" s="206"/>
      <c r="BH701" s="206"/>
    </row>
    <row r="702" spans="1:60" outlineLevel="1">
      <c r="A702" s="223"/>
      <c r="B702" s="224"/>
      <c r="C702" s="257" t="s">
        <v>149</v>
      </c>
      <c r="D702" s="226"/>
      <c r="E702" s="227"/>
      <c r="F702" s="225"/>
      <c r="G702" s="225"/>
      <c r="H702" s="225"/>
      <c r="I702" s="225"/>
      <c r="J702" s="225"/>
      <c r="K702" s="225"/>
      <c r="L702" s="225"/>
      <c r="M702" s="225"/>
      <c r="N702" s="225"/>
      <c r="O702" s="225"/>
      <c r="P702" s="225"/>
      <c r="Q702" s="225"/>
      <c r="R702" s="225"/>
      <c r="S702" s="225"/>
      <c r="T702" s="225"/>
      <c r="U702" s="225"/>
      <c r="V702" s="225"/>
      <c r="W702" s="225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 t="s">
        <v>147</v>
      </c>
      <c r="AH702" s="206"/>
      <c r="AI702" s="206"/>
      <c r="AJ702" s="206"/>
      <c r="AK702" s="206"/>
      <c r="AL702" s="206"/>
      <c r="AM702" s="206"/>
      <c r="AN702" s="206"/>
      <c r="AO702" s="206"/>
      <c r="AP702" s="206"/>
      <c r="AQ702" s="206"/>
      <c r="AR702" s="206"/>
      <c r="AS702" s="206"/>
      <c r="AT702" s="206"/>
      <c r="AU702" s="206"/>
      <c r="AV702" s="206"/>
      <c r="AW702" s="206"/>
      <c r="AX702" s="206"/>
      <c r="AY702" s="206"/>
      <c r="AZ702" s="206"/>
      <c r="BA702" s="206"/>
      <c r="BB702" s="206"/>
      <c r="BC702" s="206"/>
      <c r="BD702" s="206"/>
      <c r="BE702" s="206"/>
      <c r="BF702" s="206"/>
      <c r="BG702" s="206"/>
      <c r="BH702" s="206"/>
    </row>
    <row r="703" spans="1:60" outlineLevel="1">
      <c r="A703" s="223"/>
      <c r="B703" s="224"/>
      <c r="C703" s="259" t="s">
        <v>714</v>
      </c>
      <c r="D703" s="228"/>
      <c r="E703" s="229">
        <v>4.8</v>
      </c>
      <c r="F703" s="225"/>
      <c r="G703" s="225"/>
      <c r="H703" s="225"/>
      <c r="I703" s="225"/>
      <c r="J703" s="225"/>
      <c r="K703" s="225"/>
      <c r="L703" s="225"/>
      <c r="M703" s="225"/>
      <c r="N703" s="225"/>
      <c r="O703" s="225"/>
      <c r="P703" s="225"/>
      <c r="Q703" s="225"/>
      <c r="R703" s="225"/>
      <c r="S703" s="225"/>
      <c r="T703" s="225"/>
      <c r="U703" s="225"/>
      <c r="V703" s="225"/>
      <c r="W703" s="225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 t="s">
        <v>147</v>
      </c>
      <c r="AH703" s="206">
        <v>0</v>
      </c>
      <c r="AI703" s="206"/>
      <c r="AJ703" s="206"/>
      <c r="AK703" s="206"/>
      <c r="AL703" s="206"/>
      <c r="AM703" s="206"/>
      <c r="AN703" s="206"/>
      <c r="AO703" s="206"/>
      <c r="AP703" s="206"/>
      <c r="AQ703" s="206"/>
      <c r="AR703" s="206"/>
      <c r="AS703" s="206"/>
      <c r="AT703" s="206"/>
      <c r="AU703" s="206"/>
      <c r="AV703" s="206"/>
      <c r="AW703" s="206"/>
      <c r="AX703" s="206"/>
      <c r="AY703" s="206"/>
      <c r="AZ703" s="206"/>
      <c r="BA703" s="206"/>
      <c r="BB703" s="206"/>
      <c r="BC703" s="206"/>
      <c r="BD703" s="206"/>
      <c r="BE703" s="206"/>
      <c r="BF703" s="206"/>
      <c r="BG703" s="206"/>
      <c r="BH703" s="206"/>
    </row>
    <row r="704" spans="1:60" outlineLevel="1">
      <c r="A704" s="239">
        <v>112</v>
      </c>
      <c r="B704" s="240" t="s">
        <v>715</v>
      </c>
      <c r="C704" s="256" t="s">
        <v>716</v>
      </c>
      <c r="D704" s="241" t="s">
        <v>143</v>
      </c>
      <c r="E704" s="242">
        <v>1</v>
      </c>
      <c r="F704" s="243"/>
      <c r="G704" s="244">
        <f>ROUND(E704*F704,2)</f>
        <v>0</v>
      </c>
      <c r="H704" s="243"/>
      <c r="I704" s="244">
        <f>ROUND(E704*H704,2)</f>
        <v>0</v>
      </c>
      <c r="J704" s="243"/>
      <c r="K704" s="245">
        <f>ROUND(E704*J704,2)</f>
        <v>0</v>
      </c>
      <c r="L704" s="225">
        <v>21</v>
      </c>
      <c r="M704" s="225">
        <f>G704*(1+L704/100)</f>
        <v>0</v>
      </c>
      <c r="N704" s="225">
        <v>0</v>
      </c>
      <c r="O704" s="225">
        <f>ROUND(E704*N704,2)</f>
        <v>0</v>
      </c>
      <c r="P704" s="225">
        <v>0.1104</v>
      </c>
      <c r="Q704" s="225">
        <f>ROUND(E704*P704,2)</f>
        <v>0.11</v>
      </c>
      <c r="R704" s="225"/>
      <c r="S704" s="225" t="s">
        <v>144</v>
      </c>
      <c r="T704" s="225" t="s">
        <v>144</v>
      </c>
      <c r="U704" s="225">
        <v>0.46</v>
      </c>
      <c r="V704" s="225">
        <f>ROUND(E704*U704,2)</f>
        <v>0.46</v>
      </c>
      <c r="W704" s="225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 t="s">
        <v>145</v>
      </c>
      <c r="AH704" s="206"/>
      <c r="AI704" s="206"/>
      <c r="AJ704" s="206"/>
      <c r="AK704" s="206"/>
      <c r="AL704" s="206"/>
      <c r="AM704" s="206"/>
      <c r="AN704" s="206"/>
      <c r="AO704" s="206"/>
      <c r="AP704" s="206"/>
      <c r="AQ704" s="206"/>
      <c r="AR704" s="206"/>
      <c r="AS704" s="206"/>
      <c r="AT704" s="206"/>
      <c r="AU704" s="206"/>
      <c r="AV704" s="206"/>
      <c r="AW704" s="206"/>
      <c r="AX704" s="206"/>
      <c r="AY704" s="206"/>
      <c r="AZ704" s="206"/>
      <c r="BA704" s="206"/>
      <c r="BB704" s="206"/>
      <c r="BC704" s="206"/>
      <c r="BD704" s="206"/>
      <c r="BE704" s="206"/>
      <c r="BF704" s="206"/>
      <c r="BG704" s="206"/>
      <c r="BH704" s="206"/>
    </row>
    <row r="705" spans="1:60" outlineLevel="1">
      <c r="A705" s="223"/>
      <c r="B705" s="224"/>
      <c r="C705" s="257" t="s">
        <v>146</v>
      </c>
      <c r="D705" s="226"/>
      <c r="E705" s="227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 t="s">
        <v>147</v>
      </c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06"/>
      <c r="AT705" s="206"/>
      <c r="AU705" s="206"/>
      <c r="AV705" s="206"/>
      <c r="AW705" s="206"/>
      <c r="AX705" s="206"/>
      <c r="AY705" s="206"/>
      <c r="AZ705" s="206"/>
      <c r="BA705" s="206"/>
      <c r="BB705" s="206"/>
      <c r="BC705" s="206"/>
      <c r="BD705" s="206"/>
      <c r="BE705" s="206"/>
      <c r="BF705" s="206"/>
      <c r="BG705" s="206"/>
      <c r="BH705" s="206"/>
    </row>
    <row r="706" spans="1:60" outlineLevel="1">
      <c r="A706" s="223"/>
      <c r="B706" s="224"/>
      <c r="C706" s="258" t="s">
        <v>717</v>
      </c>
      <c r="D706" s="226"/>
      <c r="E706" s="227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 t="s">
        <v>147</v>
      </c>
      <c r="AH706" s="206">
        <v>2</v>
      </c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06"/>
      <c r="AT706" s="206"/>
      <c r="AU706" s="206"/>
      <c r="AV706" s="206"/>
      <c r="AW706" s="206"/>
      <c r="AX706" s="206"/>
      <c r="AY706" s="206"/>
      <c r="AZ706" s="206"/>
      <c r="BA706" s="206"/>
      <c r="BB706" s="206"/>
      <c r="BC706" s="206"/>
      <c r="BD706" s="206"/>
      <c r="BE706" s="206"/>
      <c r="BF706" s="206"/>
      <c r="BG706" s="206"/>
      <c r="BH706" s="206"/>
    </row>
    <row r="707" spans="1:60" outlineLevel="1">
      <c r="A707" s="223"/>
      <c r="B707" s="224"/>
      <c r="C707" s="257" t="s">
        <v>149</v>
      </c>
      <c r="D707" s="226"/>
      <c r="E707" s="227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 t="s">
        <v>147</v>
      </c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06"/>
      <c r="AT707" s="206"/>
      <c r="AU707" s="206"/>
      <c r="AV707" s="206"/>
      <c r="AW707" s="206"/>
      <c r="AX707" s="206"/>
      <c r="AY707" s="206"/>
      <c r="AZ707" s="206"/>
      <c r="BA707" s="206"/>
      <c r="BB707" s="206"/>
      <c r="BC707" s="206"/>
      <c r="BD707" s="206"/>
      <c r="BE707" s="206"/>
      <c r="BF707" s="206"/>
      <c r="BG707" s="206"/>
      <c r="BH707" s="206"/>
    </row>
    <row r="708" spans="1:60" outlineLevel="1">
      <c r="A708" s="223"/>
      <c r="B708" s="224"/>
      <c r="C708" s="259" t="s">
        <v>150</v>
      </c>
      <c r="D708" s="228"/>
      <c r="E708" s="229">
        <v>1</v>
      </c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 t="s">
        <v>147</v>
      </c>
      <c r="AH708" s="206">
        <v>0</v>
      </c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6"/>
      <c r="AT708" s="206"/>
      <c r="AU708" s="206"/>
      <c r="AV708" s="206"/>
      <c r="AW708" s="206"/>
      <c r="AX708" s="206"/>
      <c r="AY708" s="206"/>
      <c r="AZ708" s="206"/>
      <c r="BA708" s="206"/>
      <c r="BB708" s="206"/>
      <c r="BC708" s="206"/>
      <c r="BD708" s="206"/>
      <c r="BE708" s="206"/>
      <c r="BF708" s="206"/>
      <c r="BG708" s="206"/>
      <c r="BH708" s="206"/>
    </row>
    <row r="709" spans="1:60" outlineLevel="1">
      <c r="A709" s="239">
        <v>113</v>
      </c>
      <c r="B709" s="240" t="s">
        <v>718</v>
      </c>
      <c r="C709" s="256" t="s">
        <v>719</v>
      </c>
      <c r="D709" s="241" t="s">
        <v>143</v>
      </c>
      <c r="E709" s="242">
        <v>3</v>
      </c>
      <c r="F709" s="243"/>
      <c r="G709" s="244">
        <f>ROUND(E709*F709,2)</f>
        <v>0</v>
      </c>
      <c r="H709" s="243"/>
      <c r="I709" s="244">
        <f>ROUND(E709*H709,2)</f>
        <v>0</v>
      </c>
      <c r="J709" s="243"/>
      <c r="K709" s="245">
        <f>ROUND(E709*J709,2)</f>
        <v>0</v>
      </c>
      <c r="L709" s="225">
        <v>21</v>
      </c>
      <c r="M709" s="225">
        <f>G709*(1+L709/100)</f>
        <v>0</v>
      </c>
      <c r="N709" s="225">
        <v>0</v>
      </c>
      <c r="O709" s="225">
        <f>ROUND(E709*N709,2)</f>
        <v>0</v>
      </c>
      <c r="P709" s="225">
        <v>0.1104</v>
      </c>
      <c r="Q709" s="225">
        <f>ROUND(E709*P709,2)</f>
        <v>0.33</v>
      </c>
      <c r="R709" s="225"/>
      <c r="S709" s="225" t="s">
        <v>309</v>
      </c>
      <c r="T709" s="225" t="s">
        <v>206</v>
      </c>
      <c r="U709" s="225">
        <v>0.46</v>
      </c>
      <c r="V709" s="225">
        <f>ROUND(E709*U709,2)</f>
        <v>1.38</v>
      </c>
      <c r="W709" s="225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 t="s">
        <v>145</v>
      </c>
      <c r="AH709" s="206"/>
      <c r="AI709" s="206"/>
      <c r="AJ709" s="206"/>
      <c r="AK709" s="206"/>
      <c r="AL709" s="206"/>
      <c r="AM709" s="206"/>
      <c r="AN709" s="206"/>
      <c r="AO709" s="206"/>
      <c r="AP709" s="206"/>
      <c r="AQ709" s="206"/>
      <c r="AR709" s="206"/>
      <c r="AS709" s="206"/>
      <c r="AT709" s="206"/>
      <c r="AU709" s="206"/>
      <c r="AV709" s="206"/>
      <c r="AW709" s="206"/>
      <c r="AX709" s="206"/>
      <c r="AY709" s="206"/>
      <c r="AZ709" s="206"/>
      <c r="BA709" s="206"/>
      <c r="BB709" s="206"/>
      <c r="BC709" s="206"/>
      <c r="BD709" s="206"/>
      <c r="BE709" s="206"/>
      <c r="BF709" s="206"/>
      <c r="BG709" s="206"/>
      <c r="BH709" s="206"/>
    </row>
    <row r="710" spans="1:60" outlineLevel="1">
      <c r="A710" s="223"/>
      <c r="B710" s="224"/>
      <c r="C710" s="257" t="s">
        <v>146</v>
      </c>
      <c r="D710" s="226"/>
      <c r="E710" s="227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 t="s">
        <v>147</v>
      </c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</row>
    <row r="711" spans="1:60" outlineLevel="1">
      <c r="A711" s="223"/>
      <c r="B711" s="224"/>
      <c r="C711" s="258" t="s">
        <v>720</v>
      </c>
      <c r="D711" s="226"/>
      <c r="E711" s="227"/>
      <c r="F711" s="225"/>
      <c r="G711" s="225"/>
      <c r="H711" s="225"/>
      <c r="I711" s="225"/>
      <c r="J711" s="225"/>
      <c r="K711" s="225"/>
      <c r="L711" s="225"/>
      <c r="M711" s="225"/>
      <c r="N711" s="225"/>
      <c r="O711" s="225"/>
      <c r="P711" s="225"/>
      <c r="Q711" s="225"/>
      <c r="R711" s="225"/>
      <c r="S711" s="225"/>
      <c r="T711" s="225"/>
      <c r="U711" s="225"/>
      <c r="V711" s="225"/>
      <c r="W711" s="225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 t="s">
        <v>147</v>
      </c>
      <c r="AH711" s="206">
        <v>2</v>
      </c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06"/>
      <c r="AT711" s="206"/>
      <c r="AU711" s="206"/>
      <c r="AV711" s="206"/>
      <c r="AW711" s="206"/>
      <c r="AX711" s="206"/>
      <c r="AY711" s="206"/>
      <c r="AZ711" s="206"/>
      <c r="BA711" s="206"/>
      <c r="BB711" s="206"/>
      <c r="BC711" s="206"/>
      <c r="BD711" s="206"/>
      <c r="BE711" s="206"/>
      <c r="BF711" s="206"/>
      <c r="BG711" s="206"/>
      <c r="BH711" s="206"/>
    </row>
    <row r="712" spans="1:60" outlineLevel="1">
      <c r="A712" s="223"/>
      <c r="B712" s="224"/>
      <c r="C712" s="257" t="s">
        <v>149</v>
      </c>
      <c r="D712" s="226"/>
      <c r="E712" s="227"/>
      <c r="F712" s="225"/>
      <c r="G712" s="225"/>
      <c r="H712" s="225"/>
      <c r="I712" s="225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5"/>
      <c r="V712" s="225"/>
      <c r="W712" s="225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 t="s">
        <v>147</v>
      </c>
      <c r="AH712" s="206"/>
      <c r="AI712" s="206"/>
      <c r="AJ712" s="206"/>
      <c r="AK712" s="206"/>
      <c r="AL712" s="206"/>
      <c r="AM712" s="206"/>
      <c r="AN712" s="206"/>
      <c r="AO712" s="206"/>
      <c r="AP712" s="206"/>
      <c r="AQ712" s="206"/>
      <c r="AR712" s="206"/>
      <c r="AS712" s="206"/>
      <c r="AT712" s="206"/>
      <c r="AU712" s="206"/>
      <c r="AV712" s="206"/>
      <c r="AW712" s="206"/>
      <c r="AX712" s="206"/>
      <c r="AY712" s="206"/>
      <c r="AZ712" s="206"/>
      <c r="BA712" s="206"/>
      <c r="BB712" s="206"/>
      <c r="BC712" s="206"/>
      <c r="BD712" s="206"/>
      <c r="BE712" s="206"/>
      <c r="BF712" s="206"/>
      <c r="BG712" s="206"/>
      <c r="BH712" s="206"/>
    </row>
    <row r="713" spans="1:60" outlineLevel="1">
      <c r="A713" s="223"/>
      <c r="B713" s="224"/>
      <c r="C713" s="259" t="s">
        <v>721</v>
      </c>
      <c r="D713" s="228"/>
      <c r="E713" s="229">
        <v>3</v>
      </c>
      <c r="F713" s="225"/>
      <c r="G713" s="225"/>
      <c r="H713" s="225"/>
      <c r="I713" s="225"/>
      <c r="J713" s="225"/>
      <c r="K713" s="225"/>
      <c r="L713" s="225"/>
      <c r="M713" s="225"/>
      <c r="N713" s="225"/>
      <c r="O713" s="225"/>
      <c r="P713" s="225"/>
      <c r="Q713" s="225"/>
      <c r="R713" s="225"/>
      <c r="S713" s="225"/>
      <c r="T713" s="225"/>
      <c r="U713" s="225"/>
      <c r="V713" s="225"/>
      <c r="W713" s="225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 t="s">
        <v>147</v>
      </c>
      <c r="AH713" s="206">
        <v>0</v>
      </c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</row>
    <row r="714" spans="1:60" outlineLevel="1">
      <c r="A714" s="239">
        <v>114</v>
      </c>
      <c r="B714" s="240" t="s">
        <v>722</v>
      </c>
      <c r="C714" s="256" t="s">
        <v>723</v>
      </c>
      <c r="D714" s="241" t="s">
        <v>143</v>
      </c>
      <c r="E714" s="242">
        <v>4</v>
      </c>
      <c r="F714" s="243"/>
      <c r="G714" s="244">
        <f>ROUND(E714*F714,2)</f>
        <v>0</v>
      </c>
      <c r="H714" s="243"/>
      <c r="I714" s="244">
        <f>ROUND(E714*H714,2)</f>
        <v>0</v>
      </c>
      <c r="J714" s="243"/>
      <c r="K714" s="245">
        <f>ROUND(E714*J714,2)</f>
        <v>0</v>
      </c>
      <c r="L714" s="225">
        <v>21</v>
      </c>
      <c r="M714" s="225">
        <f>G714*(1+L714/100)</f>
        <v>0</v>
      </c>
      <c r="N714" s="225">
        <v>2.3000000000000001E-4</v>
      </c>
      <c r="O714" s="225">
        <f>ROUND(E714*N714,2)</f>
        <v>0</v>
      </c>
      <c r="P714" s="225">
        <v>0</v>
      </c>
      <c r="Q714" s="225">
        <f>ROUND(E714*P714,2)</f>
        <v>0</v>
      </c>
      <c r="R714" s="225" t="s">
        <v>334</v>
      </c>
      <c r="S714" s="225" t="s">
        <v>144</v>
      </c>
      <c r="T714" s="225" t="s">
        <v>144</v>
      </c>
      <c r="U714" s="225">
        <v>0</v>
      </c>
      <c r="V714" s="225">
        <f>ROUND(E714*U714,2)</f>
        <v>0</v>
      </c>
      <c r="W714" s="225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 t="s">
        <v>335</v>
      </c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</row>
    <row r="715" spans="1:60" outlineLevel="1">
      <c r="A715" s="223"/>
      <c r="B715" s="224"/>
      <c r="C715" s="257" t="s">
        <v>146</v>
      </c>
      <c r="D715" s="226"/>
      <c r="E715" s="227"/>
      <c r="F715" s="225"/>
      <c r="G715" s="225"/>
      <c r="H715" s="225"/>
      <c r="I715" s="225"/>
      <c r="J715" s="225"/>
      <c r="K715" s="225"/>
      <c r="L715" s="225"/>
      <c r="M715" s="225"/>
      <c r="N715" s="225"/>
      <c r="O715" s="225"/>
      <c r="P715" s="225"/>
      <c r="Q715" s="225"/>
      <c r="R715" s="225"/>
      <c r="S715" s="225"/>
      <c r="T715" s="225"/>
      <c r="U715" s="225"/>
      <c r="V715" s="225"/>
      <c r="W715" s="225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 t="s">
        <v>147</v>
      </c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</row>
    <row r="716" spans="1:60" outlineLevel="1">
      <c r="A716" s="223"/>
      <c r="B716" s="224"/>
      <c r="C716" s="258" t="s">
        <v>724</v>
      </c>
      <c r="D716" s="226"/>
      <c r="E716" s="227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  <c r="R716" s="225"/>
      <c r="S716" s="225"/>
      <c r="T716" s="225"/>
      <c r="U716" s="225"/>
      <c r="V716" s="225"/>
      <c r="W716" s="225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 t="s">
        <v>147</v>
      </c>
      <c r="AH716" s="206">
        <v>2</v>
      </c>
      <c r="AI716" s="206"/>
      <c r="AJ716" s="206"/>
      <c r="AK716" s="206"/>
      <c r="AL716" s="206"/>
      <c r="AM716" s="206"/>
      <c r="AN716" s="206"/>
      <c r="AO716" s="206"/>
      <c r="AP716" s="206"/>
      <c r="AQ716" s="206"/>
      <c r="AR716" s="206"/>
      <c r="AS716" s="206"/>
      <c r="AT716" s="206"/>
      <c r="AU716" s="206"/>
      <c r="AV716" s="206"/>
      <c r="AW716" s="206"/>
      <c r="AX716" s="206"/>
      <c r="AY716" s="206"/>
      <c r="AZ716" s="206"/>
      <c r="BA716" s="206"/>
      <c r="BB716" s="206"/>
      <c r="BC716" s="206"/>
      <c r="BD716" s="206"/>
      <c r="BE716" s="206"/>
      <c r="BF716" s="206"/>
      <c r="BG716" s="206"/>
      <c r="BH716" s="206"/>
    </row>
    <row r="717" spans="1:60" outlineLevel="1">
      <c r="A717" s="223"/>
      <c r="B717" s="224"/>
      <c r="C717" s="258" t="s">
        <v>469</v>
      </c>
      <c r="D717" s="226"/>
      <c r="E717" s="227">
        <v>4</v>
      </c>
      <c r="F717" s="225"/>
      <c r="G717" s="225"/>
      <c r="H717" s="225"/>
      <c r="I717" s="225"/>
      <c r="J717" s="225"/>
      <c r="K717" s="225"/>
      <c r="L717" s="225"/>
      <c r="M717" s="225"/>
      <c r="N717" s="225"/>
      <c r="O717" s="225"/>
      <c r="P717" s="225"/>
      <c r="Q717" s="225"/>
      <c r="R717" s="225"/>
      <c r="S717" s="225"/>
      <c r="T717" s="225"/>
      <c r="U717" s="225"/>
      <c r="V717" s="225"/>
      <c r="W717" s="225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 t="s">
        <v>147</v>
      </c>
      <c r="AH717" s="206">
        <v>2</v>
      </c>
      <c r="AI717" s="206"/>
      <c r="AJ717" s="206"/>
      <c r="AK717" s="206"/>
      <c r="AL717" s="206"/>
      <c r="AM717" s="206"/>
      <c r="AN717" s="206"/>
      <c r="AO717" s="206"/>
      <c r="AP717" s="206"/>
      <c r="AQ717" s="206"/>
      <c r="AR717" s="206"/>
      <c r="AS717" s="206"/>
      <c r="AT717" s="206"/>
      <c r="AU717" s="206"/>
      <c r="AV717" s="206"/>
      <c r="AW717" s="206"/>
      <c r="AX717" s="206"/>
      <c r="AY717" s="206"/>
      <c r="AZ717" s="206"/>
      <c r="BA717" s="206"/>
      <c r="BB717" s="206"/>
      <c r="BC717" s="206"/>
      <c r="BD717" s="206"/>
      <c r="BE717" s="206"/>
      <c r="BF717" s="206"/>
      <c r="BG717" s="206"/>
      <c r="BH717" s="206"/>
    </row>
    <row r="718" spans="1:60" outlineLevel="1">
      <c r="A718" s="223"/>
      <c r="B718" s="224"/>
      <c r="C718" s="257" t="s">
        <v>149</v>
      </c>
      <c r="D718" s="226"/>
      <c r="E718" s="227"/>
      <c r="F718" s="225"/>
      <c r="G718" s="225"/>
      <c r="H718" s="225"/>
      <c r="I718" s="225"/>
      <c r="J718" s="225"/>
      <c r="K718" s="225"/>
      <c r="L718" s="225"/>
      <c r="M718" s="225"/>
      <c r="N718" s="225"/>
      <c r="O718" s="225"/>
      <c r="P718" s="225"/>
      <c r="Q718" s="225"/>
      <c r="R718" s="225"/>
      <c r="S718" s="225"/>
      <c r="T718" s="225"/>
      <c r="U718" s="225"/>
      <c r="V718" s="225"/>
      <c r="W718" s="225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 t="s">
        <v>147</v>
      </c>
      <c r="AH718" s="206"/>
      <c r="AI718" s="206"/>
      <c r="AJ718" s="206"/>
      <c r="AK718" s="206"/>
      <c r="AL718" s="206"/>
      <c r="AM718" s="206"/>
      <c r="AN718" s="206"/>
      <c r="AO718" s="206"/>
      <c r="AP718" s="206"/>
      <c r="AQ718" s="206"/>
      <c r="AR718" s="206"/>
      <c r="AS718" s="206"/>
      <c r="AT718" s="206"/>
      <c r="AU718" s="206"/>
      <c r="AV718" s="206"/>
      <c r="AW718" s="206"/>
      <c r="AX718" s="206"/>
      <c r="AY718" s="206"/>
      <c r="AZ718" s="206"/>
      <c r="BA718" s="206"/>
      <c r="BB718" s="206"/>
      <c r="BC718" s="206"/>
      <c r="BD718" s="206"/>
      <c r="BE718" s="206"/>
      <c r="BF718" s="206"/>
      <c r="BG718" s="206"/>
      <c r="BH718" s="206"/>
    </row>
    <row r="719" spans="1:60" outlineLevel="1">
      <c r="A719" s="223"/>
      <c r="B719" s="224"/>
      <c r="C719" s="259" t="s">
        <v>465</v>
      </c>
      <c r="D719" s="228"/>
      <c r="E719" s="229">
        <v>4</v>
      </c>
      <c r="F719" s="225"/>
      <c r="G719" s="225"/>
      <c r="H719" s="225"/>
      <c r="I719" s="225"/>
      <c r="J719" s="225"/>
      <c r="K719" s="225"/>
      <c r="L719" s="225"/>
      <c r="M719" s="225"/>
      <c r="N719" s="225"/>
      <c r="O719" s="225"/>
      <c r="P719" s="225"/>
      <c r="Q719" s="225"/>
      <c r="R719" s="225"/>
      <c r="S719" s="225"/>
      <c r="T719" s="225"/>
      <c r="U719" s="225"/>
      <c r="V719" s="225"/>
      <c r="W719" s="225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 t="s">
        <v>147</v>
      </c>
      <c r="AH719" s="206">
        <v>0</v>
      </c>
      <c r="AI719" s="206"/>
      <c r="AJ719" s="206"/>
      <c r="AK719" s="206"/>
      <c r="AL719" s="206"/>
      <c r="AM719" s="206"/>
      <c r="AN719" s="206"/>
      <c r="AO719" s="206"/>
      <c r="AP719" s="206"/>
      <c r="AQ719" s="206"/>
      <c r="AR719" s="206"/>
      <c r="AS719" s="206"/>
      <c r="AT719" s="206"/>
      <c r="AU719" s="206"/>
      <c r="AV719" s="206"/>
      <c r="AW719" s="206"/>
      <c r="AX719" s="206"/>
      <c r="AY719" s="206"/>
      <c r="AZ719" s="206"/>
      <c r="BA719" s="206"/>
      <c r="BB719" s="206"/>
      <c r="BC719" s="206"/>
      <c r="BD719" s="206"/>
      <c r="BE719" s="206"/>
      <c r="BF719" s="206"/>
      <c r="BG719" s="206"/>
      <c r="BH719" s="206"/>
    </row>
    <row r="720" spans="1:60" ht="22.5" outlineLevel="1">
      <c r="A720" s="239">
        <v>115</v>
      </c>
      <c r="B720" s="240" t="s">
        <v>725</v>
      </c>
      <c r="C720" s="256" t="s">
        <v>726</v>
      </c>
      <c r="D720" s="241" t="s">
        <v>143</v>
      </c>
      <c r="E720" s="242">
        <v>5</v>
      </c>
      <c r="F720" s="243"/>
      <c r="G720" s="244">
        <f>ROUND(E720*F720,2)</f>
        <v>0</v>
      </c>
      <c r="H720" s="243"/>
      <c r="I720" s="244">
        <f>ROUND(E720*H720,2)</f>
        <v>0</v>
      </c>
      <c r="J720" s="243"/>
      <c r="K720" s="245">
        <f>ROUND(E720*J720,2)</f>
        <v>0</v>
      </c>
      <c r="L720" s="225">
        <v>21</v>
      </c>
      <c r="M720" s="225">
        <f>G720*(1+L720/100)</f>
        <v>0</v>
      </c>
      <c r="N720" s="225">
        <v>7.5000000000000002E-4</v>
      </c>
      <c r="O720" s="225">
        <f>ROUND(E720*N720,2)</f>
        <v>0</v>
      </c>
      <c r="P720" s="225">
        <v>0</v>
      </c>
      <c r="Q720" s="225">
        <f>ROUND(E720*P720,2)</f>
        <v>0</v>
      </c>
      <c r="R720" s="225" t="s">
        <v>334</v>
      </c>
      <c r="S720" s="225" t="s">
        <v>144</v>
      </c>
      <c r="T720" s="225" t="s">
        <v>144</v>
      </c>
      <c r="U720" s="225">
        <v>0</v>
      </c>
      <c r="V720" s="225">
        <f>ROUND(E720*U720,2)</f>
        <v>0</v>
      </c>
      <c r="W720" s="225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 t="s">
        <v>335</v>
      </c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6"/>
      <c r="AT720" s="206"/>
      <c r="AU720" s="206"/>
      <c r="AV720" s="206"/>
      <c r="AW720" s="206"/>
      <c r="AX720" s="206"/>
      <c r="AY720" s="206"/>
      <c r="AZ720" s="206"/>
      <c r="BA720" s="206"/>
      <c r="BB720" s="206"/>
      <c r="BC720" s="206"/>
      <c r="BD720" s="206"/>
      <c r="BE720" s="206"/>
      <c r="BF720" s="206"/>
      <c r="BG720" s="206"/>
      <c r="BH720" s="206"/>
    </row>
    <row r="721" spans="1:60" outlineLevel="1">
      <c r="A721" s="223"/>
      <c r="B721" s="224"/>
      <c r="C721" s="257" t="s">
        <v>146</v>
      </c>
      <c r="D721" s="226"/>
      <c r="E721" s="227"/>
      <c r="F721" s="225"/>
      <c r="G721" s="225"/>
      <c r="H721" s="225"/>
      <c r="I721" s="225"/>
      <c r="J721" s="225"/>
      <c r="K721" s="225"/>
      <c r="L721" s="225"/>
      <c r="M721" s="225"/>
      <c r="N721" s="225"/>
      <c r="O721" s="225"/>
      <c r="P721" s="225"/>
      <c r="Q721" s="225"/>
      <c r="R721" s="225"/>
      <c r="S721" s="225"/>
      <c r="T721" s="225"/>
      <c r="U721" s="225"/>
      <c r="V721" s="225"/>
      <c r="W721" s="225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 t="s">
        <v>147</v>
      </c>
      <c r="AH721" s="206"/>
      <c r="AI721" s="206"/>
      <c r="AJ721" s="206"/>
      <c r="AK721" s="206"/>
      <c r="AL721" s="206"/>
      <c r="AM721" s="206"/>
      <c r="AN721" s="206"/>
      <c r="AO721" s="206"/>
      <c r="AP721" s="206"/>
      <c r="AQ721" s="206"/>
      <c r="AR721" s="206"/>
      <c r="AS721" s="206"/>
      <c r="AT721" s="206"/>
      <c r="AU721" s="206"/>
      <c r="AV721" s="206"/>
      <c r="AW721" s="206"/>
      <c r="AX721" s="206"/>
      <c r="AY721" s="206"/>
      <c r="AZ721" s="206"/>
      <c r="BA721" s="206"/>
      <c r="BB721" s="206"/>
      <c r="BC721" s="206"/>
      <c r="BD721" s="206"/>
      <c r="BE721" s="206"/>
      <c r="BF721" s="206"/>
      <c r="BG721" s="206"/>
      <c r="BH721" s="206"/>
    </row>
    <row r="722" spans="1:60" outlineLevel="1">
      <c r="A722" s="223"/>
      <c r="B722" s="224"/>
      <c r="C722" s="258" t="s">
        <v>727</v>
      </c>
      <c r="D722" s="226"/>
      <c r="E722" s="227"/>
      <c r="F722" s="225"/>
      <c r="G722" s="225"/>
      <c r="H722" s="225"/>
      <c r="I722" s="225"/>
      <c r="J722" s="225"/>
      <c r="K722" s="225"/>
      <c r="L722" s="225"/>
      <c r="M722" s="225"/>
      <c r="N722" s="225"/>
      <c r="O722" s="225"/>
      <c r="P722" s="225"/>
      <c r="Q722" s="225"/>
      <c r="R722" s="225"/>
      <c r="S722" s="225"/>
      <c r="T722" s="225"/>
      <c r="U722" s="225"/>
      <c r="V722" s="225"/>
      <c r="W722" s="225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 t="s">
        <v>147</v>
      </c>
      <c r="AH722" s="206">
        <v>2</v>
      </c>
      <c r="AI722" s="206"/>
      <c r="AJ722" s="206"/>
      <c r="AK722" s="206"/>
      <c r="AL722" s="206"/>
      <c r="AM722" s="206"/>
      <c r="AN722" s="206"/>
      <c r="AO722" s="206"/>
      <c r="AP722" s="206"/>
      <c r="AQ722" s="206"/>
      <c r="AR722" s="206"/>
      <c r="AS722" s="206"/>
      <c r="AT722" s="206"/>
      <c r="AU722" s="206"/>
      <c r="AV722" s="206"/>
      <c r="AW722" s="206"/>
      <c r="AX722" s="206"/>
      <c r="AY722" s="206"/>
      <c r="AZ722" s="206"/>
      <c r="BA722" s="206"/>
      <c r="BB722" s="206"/>
      <c r="BC722" s="206"/>
      <c r="BD722" s="206"/>
      <c r="BE722" s="206"/>
      <c r="BF722" s="206"/>
      <c r="BG722" s="206"/>
      <c r="BH722" s="206"/>
    </row>
    <row r="723" spans="1:60" outlineLevel="1">
      <c r="A723" s="223"/>
      <c r="B723" s="224"/>
      <c r="C723" s="258" t="s">
        <v>705</v>
      </c>
      <c r="D723" s="226"/>
      <c r="E723" s="227">
        <v>5</v>
      </c>
      <c r="F723" s="225"/>
      <c r="G723" s="225"/>
      <c r="H723" s="225"/>
      <c r="I723" s="225"/>
      <c r="J723" s="225"/>
      <c r="K723" s="225"/>
      <c r="L723" s="225"/>
      <c r="M723" s="225"/>
      <c r="N723" s="225"/>
      <c r="O723" s="225"/>
      <c r="P723" s="225"/>
      <c r="Q723" s="225"/>
      <c r="R723" s="225"/>
      <c r="S723" s="225"/>
      <c r="T723" s="225"/>
      <c r="U723" s="225"/>
      <c r="V723" s="225"/>
      <c r="W723" s="225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 t="s">
        <v>147</v>
      </c>
      <c r="AH723" s="206">
        <v>2</v>
      </c>
      <c r="AI723" s="206"/>
      <c r="AJ723" s="206"/>
      <c r="AK723" s="206"/>
      <c r="AL723" s="206"/>
      <c r="AM723" s="206"/>
      <c r="AN723" s="206"/>
      <c r="AO723" s="206"/>
      <c r="AP723" s="206"/>
      <c r="AQ723" s="206"/>
      <c r="AR723" s="206"/>
      <c r="AS723" s="206"/>
      <c r="AT723" s="206"/>
      <c r="AU723" s="206"/>
      <c r="AV723" s="206"/>
      <c r="AW723" s="206"/>
      <c r="AX723" s="206"/>
      <c r="AY723" s="206"/>
      <c r="AZ723" s="206"/>
      <c r="BA723" s="206"/>
      <c r="BB723" s="206"/>
      <c r="BC723" s="206"/>
      <c r="BD723" s="206"/>
      <c r="BE723" s="206"/>
      <c r="BF723" s="206"/>
      <c r="BG723" s="206"/>
      <c r="BH723" s="206"/>
    </row>
    <row r="724" spans="1:60" outlineLevel="1">
      <c r="A724" s="223"/>
      <c r="B724" s="224"/>
      <c r="C724" s="257" t="s">
        <v>149</v>
      </c>
      <c r="D724" s="226"/>
      <c r="E724" s="227"/>
      <c r="F724" s="225"/>
      <c r="G724" s="225"/>
      <c r="H724" s="225"/>
      <c r="I724" s="225"/>
      <c r="J724" s="225"/>
      <c r="K724" s="225"/>
      <c r="L724" s="225"/>
      <c r="M724" s="225"/>
      <c r="N724" s="225"/>
      <c r="O724" s="225"/>
      <c r="P724" s="225"/>
      <c r="Q724" s="225"/>
      <c r="R724" s="225"/>
      <c r="S724" s="225"/>
      <c r="T724" s="225"/>
      <c r="U724" s="225"/>
      <c r="V724" s="225"/>
      <c r="W724" s="225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 t="s">
        <v>147</v>
      </c>
      <c r="AH724" s="206"/>
      <c r="AI724" s="206"/>
      <c r="AJ724" s="206"/>
      <c r="AK724" s="206"/>
      <c r="AL724" s="206"/>
      <c r="AM724" s="206"/>
      <c r="AN724" s="206"/>
      <c r="AO724" s="206"/>
      <c r="AP724" s="206"/>
      <c r="AQ724" s="206"/>
      <c r="AR724" s="206"/>
      <c r="AS724" s="206"/>
      <c r="AT724" s="206"/>
      <c r="AU724" s="206"/>
      <c r="AV724" s="206"/>
      <c r="AW724" s="206"/>
      <c r="AX724" s="206"/>
      <c r="AY724" s="206"/>
      <c r="AZ724" s="206"/>
      <c r="BA724" s="206"/>
      <c r="BB724" s="206"/>
      <c r="BC724" s="206"/>
      <c r="BD724" s="206"/>
      <c r="BE724" s="206"/>
      <c r="BF724" s="206"/>
      <c r="BG724" s="206"/>
      <c r="BH724" s="206"/>
    </row>
    <row r="725" spans="1:60" outlineLevel="1">
      <c r="A725" s="223"/>
      <c r="B725" s="224"/>
      <c r="C725" s="259" t="s">
        <v>706</v>
      </c>
      <c r="D725" s="228"/>
      <c r="E725" s="229">
        <v>5</v>
      </c>
      <c r="F725" s="225"/>
      <c r="G725" s="225"/>
      <c r="H725" s="225"/>
      <c r="I725" s="225"/>
      <c r="J725" s="225"/>
      <c r="K725" s="225"/>
      <c r="L725" s="225"/>
      <c r="M725" s="225"/>
      <c r="N725" s="225"/>
      <c r="O725" s="225"/>
      <c r="P725" s="225"/>
      <c r="Q725" s="225"/>
      <c r="R725" s="225"/>
      <c r="S725" s="225"/>
      <c r="T725" s="225"/>
      <c r="U725" s="225"/>
      <c r="V725" s="225"/>
      <c r="W725" s="225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 t="s">
        <v>147</v>
      </c>
      <c r="AH725" s="206">
        <v>0</v>
      </c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06"/>
      <c r="AT725" s="206"/>
      <c r="AU725" s="206"/>
      <c r="AV725" s="206"/>
      <c r="AW725" s="206"/>
      <c r="AX725" s="206"/>
      <c r="AY725" s="206"/>
      <c r="AZ725" s="206"/>
      <c r="BA725" s="206"/>
      <c r="BB725" s="206"/>
      <c r="BC725" s="206"/>
      <c r="BD725" s="206"/>
      <c r="BE725" s="206"/>
      <c r="BF725" s="206"/>
      <c r="BG725" s="206"/>
      <c r="BH725" s="206"/>
    </row>
    <row r="726" spans="1:60" outlineLevel="1">
      <c r="A726" s="239">
        <v>116</v>
      </c>
      <c r="B726" s="240" t="s">
        <v>728</v>
      </c>
      <c r="C726" s="256" t="s">
        <v>729</v>
      </c>
      <c r="D726" s="241" t="s">
        <v>143</v>
      </c>
      <c r="E726" s="242">
        <v>5</v>
      </c>
      <c r="F726" s="243"/>
      <c r="G726" s="244">
        <f>ROUND(E726*F726,2)</f>
        <v>0</v>
      </c>
      <c r="H726" s="243"/>
      <c r="I726" s="244">
        <f>ROUND(E726*H726,2)</f>
        <v>0</v>
      </c>
      <c r="J726" s="243"/>
      <c r="K726" s="245">
        <f>ROUND(E726*J726,2)</f>
        <v>0</v>
      </c>
      <c r="L726" s="225">
        <v>21</v>
      </c>
      <c r="M726" s="225">
        <f>G726*(1+L726/100)</f>
        <v>0</v>
      </c>
      <c r="N726" s="225">
        <v>8.0000000000000004E-4</v>
      </c>
      <c r="O726" s="225">
        <f>ROUND(E726*N726,2)</f>
        <v>0</v>
      </c>
      <c r="P726" s="225">
        <v>0</v>
      </c>
      <c r="Q726" s="225">
        <f>ROUND(E726*P726,2)</f>
        <v>0</v>
      </c>
      <c r="R726" s="225" t="s">
        <v>334</v>
      </c>
      <c r="S726" s="225" t="s">
        <v>144</v>
      </c>
      <c r="T726" s="225" t="s">
        <v>144</v>
      </c>
      <c r="U726" s="225">
        <v>0</v>
      </c>
      <c r="V726" s="225">
        <f>ROUND(E726*U726,2)</f>
        <v>0</v>
      </c>
      <c r="W726" s="225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 t="s">
        <v>335</v>
      </c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06"/>
      <c r="AT726" s="206"/>
      <c r="AU726" s="206"/>
      <c r="AV726" s="206"/>
      <c r="AW726" s="206"/>
      <c r="AX726" s="206"/>
      <c r="AY726" s="206"/>
      <c r="AZ726" s="206"/>
      <c r="BA726" s="206"/>
      <c r="BB726" s="206"/>
      <c r="BC726" s="206"/>
      <c r="BD726" s="206"/>
      <c r="BE726" s="206"/>
      <c r="BF726" s="206"/>
      <c r="BG726" s="206"/>
      <c r="BH726" s="206"/>
    </row>
    <row r="727" spans="1:60" outlineLevel="1">
      <c r="A727" s="223"/>
      <c r="B727" s="224"/>
      <c r="C727" s="257" t="s">
        <v>146</v>
      </c>
      <c r="D727" s="226"/>
      <c r="E727" s="227"/>
      <c r="F727" s="225"/>
      <c r="G727" s="225"/>
      <c r="H727" s="225"/>
      <c r="I727" s="225"/>
      <c r="J727" s="225"/>
      <c r="K727" s="225"/>
      <c r="L727" s="225"/>
      <c r="M727" s="225"/>
      <c r="N727" s="225"/>
      <c r="O727" s="225"/>
      <c r="P727" s="225"/>
      <c r="Q727" s="225"/>
      <c r="R727" s="225"/>
      <c r="S727" s="225"/>
      <c r="T727" s="225"/>
      <c r="U727" s="225"/>
      <c r="V727" s="225"/>
      <c r="W727" s="225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 t="s">
        <v>147</v>
      </c>
      <c r="AH727" s="206"/>
      <c r="AI727" s="206"/>
      <c r="AJ727" s="206"/>
      <c r="AK727" s="206"/>
      <c r="AL727" s="206"/>
      <c r="AM727" s="206"/>
      <c r="AN727" s="206"/>
      <c r="AO727" s="206"/>
      <c r="AP727" s="206"/>
      <c r="AQ727" s="206"/>
      <c r="AR727" s="206"/>
      <c r="AS727" s="206"/>
      <c r="AT727" s="206"/>
      <c r="AU727" s="206"/>
      <c r="AV727" s="206"/>
      <c r="AW727" s="206"/>
      <c r="AX727" s="206"/>
      <c r="AY727" s="206"/>
      <c r="AZ727" s="206"/>
      <c r="BA727" s="206"/>
      <c r="BB727" s="206"/>
      <c r="BC727" s="206"/>
      <c r="BD727" s="206"/>
      <c r="BE727" s="206"/>
      <c r="BF727" s="206"/>
      <c r="BG727" s="206"/>
      <c r="BH727" s="206"/>
    </row>
    <row r="728" spans="1:60" outlineLevel="1">
      <c r="A728" s="223"/>
      <c r="B728" s="224"/>
      <c r="C728" s="258" t="s">
        <v>730</v>
      </c>
      <c r="D728" s="226"/>
      <c r="E728" s="227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  <c r="R728" s="225"/>
      <c r="S728" s="225"/>
      <c r="T728" s="225"/>
      <c r="U728" s="225"/>
      <c r="V728" s="225"/>
      <c r="W728" s="225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 t="s">
        <v>147</v>
      </c>
      <c r="AH728" s="206">
        <v>2</v>
      </c>
      <c r="AI728" s="206"/>
      <c r="AJ728" s="206"/>
      <c r="AK728" s="206"/>
      <c r="AL728" s="206"/>
      <c r="AM728" s="206"/>
      <c r="AN728" s="206"/>
      <c r="AO728" s="206"/>
      <c r="AP728" s="206"/>
      <c r="AQ728" s="206"/>
      <c r="AR728" s="206"/>
      <c r="AS728" s="206"/>
      <c r="AT728" s="206"/>
      <c r="AU728" s="206"/>
      <c r="AV728" s="206"/>
      <c r="AW728" s="206"/>
      <c r="AX728" s="206"/>
      <c r="AY728" s="206"/>
      <c r="AZ728" s="206"/>
      <c r="BA728" s="206"/>
      <c r="BB728" s="206"/>
      <c r="BC728" s="206"/>
      <c r="BD728" s="206"/>
      <c r="BE728" s="206"/>
      <c r="BF728" s="206"/>
      <c r="BG728" s="206"/>
      <c r="BH728" s="206"/>
    </row>
    <row r="729" spans="1:60" outlineLevel="1">
      <c r="A729" s="223"/>
      <c r="B729" s="224"/>
      <c r="C729" s="258" t="s">
        <v>705</v>
      </c>
      <c r="D729" s="226"/>
      <c r="E729" s="227">
        <v>5</v>
      </c>
      <c r="F729" s="225"/>
      <c r="G729" s="225"/>
      <c r="H729" s="225"/>
      <c r="I729" s="225"/>
      <c r="J729" s="225"/>
      <c r="K729" s="225"/>
      <c r="L729" s="225"/>
      <c r="M729" s="225"/>
      <c r="N729" s="225"/>
      <c r="O729" s="225"/>
      <c r="P729" s="225"/>
      <c r="Q729" s="225"/>
      <c r="R729" s="225"/>
      <c r="S729" s="225"/>
      <c r="T729" s="225"/>
      <c r="U729" s="225"/>
      <c r="V729" s="225"/>
      <c r="W729" s="225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 t="s">
        <v>147</v>
      </c>
      <c r="AH729" s="206">
        <v>2</v>
      </c>
      <c r="AI729" s="206"/>
      <c r="AJ729" s="206"/>
      <c r="AK729" s="206"/>
      <c r="AL729" s="206"/>
      <c r="AM729" s="206"/>
      <c r="AN729" s="206"/>
      <c r="AO729" s="206"/>
      <c r="AP729" s="206"/>
      <c r="AQ729" s="206"/>
      <c r="AR729" s="206"/>
      <c r="AS729" s="206"/>
      <c r="AT729" s="206"/>
      <c r="AU729" s="206"/>
      <c r="AV729" s="206"/>
      <c r="AW729" s="206"/>
      <c r="AX729" s="206"/>
      <c r="AY729" s="206"/>
      <c r="AZ729" s="206"/>
      <c r="BA729" s="206"/>
      <c r="BB729" s="206"/>
      <c r="BC729" s="206"/>
      <c r="BD729" s="206"/>
      <c r="BE729" s="206"/>
      <c r="BF729" s="206"/>
      <c r="BG729" s="206"/>
      <c r="BH729" s="206"/>
    </row>
    <row r="730" spans="1:60" outlineLevel="1">
      <c r="A730" s="223"/>
      <c r="B730" s="224"/>
      <c r="C730" s="257" t="s">
        <v>149</v>
      </c>
      <c r="D730" s="226"/>
      <c r="E730" s="227"/>
      <c r="F730" s="225"/>
      <c r="G730" s="225"/>
      <c r="H730" s="225"/>
      <c r="I730" s="225"/>
      <c r="J730" s="225"/>
      <c r="K730" s="225"/>
      <c r="L730" s="225"/>
      <c r="M730" s="225"/>
      <c r="N730" s="225"/>
      <c r="O730" s="225"/>
      <c r="P730" s="225"/>
      <c r="Q730" s="225"/>
      <c r="R730" s="225"/>
      <c r="S730" s="225"/>
      <c r="T730" s="225"/>
      <c r="U730" s="225"/>
      <c r="V730" s="225"/>
      <c r="W730" s="225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 t="s">
        <v>147</v>
      </c>
      <c r="AH730" s="206"/>
      <c r="AI730" s="206"/>
      <c r="AJ730" s="206"/>
      <c r="AK730" s="206"/>
      <c r="AL730" s="206"/>
      <c r="AM730" s="206"/>
      <c r="AN730" s="206"/>
      <c r="AO730" s="206"/>
      <c r="AP730" s="206"/>
      <c r="AQ730" s="206"/>
      <c r="AR730" s="206"/>
      <c r="AS730" s="206"/>
      <c r="AT730" s="206"/>
      <c r="AU730" s="206"/>
      <c r="AV730" s="206"/>
      <c r="AW730" s="206"/>
      <c r="AX730" s="206"/>
      <c r="AY730" s="206"/>
      <c r="AZ730" s="206"/>
      <c r="BA730" s="206"/>
      <c r="BB730" s="206"/>
      <c r="BC730" s="206"/>
      <c r="BD730" s="206"/>
      <c r="BE730" s="206"/>
      <c r="BF730" s="206"/>
      <c r="BG730" s="206"/>
      <c r="BH730" s="206"/>
    </row>
    <row r="731" spans="1:60" outlineLevel="1">
      <c r="A731" s="223"/>
      <c r="B731" s="224"/>
      <c r="C731" s="259" t="s">
        <v>706</v>
      </c>
      <c r="D731" s="228"/>
      <c r="E731" s="229">
        <v>5</v>
      </c>
      <c r="F731" s="225"/>
      <c r="G731" s="225"/>
      <c r="H731" s="225"/>
      <c r="I731" s="225"/>
      <c r="J731" s="225"/>
      <c r="K731" s="225"/>
      <c r="L731" s="225"/>
      <c r="M731" s="225"/>
      <c r="N731" s="225"/>
      <c r="O731" s="225"/>
      <c r="P731" s="225"/>
      <c r="Q731" s="225"/>
      <c r="R731" s="225"/>
      <c r="S731" s="225"/>
      <c r="T731" s="225"/>
      <c r="U731" s="225"/>
      <c r="V731" s="225"/>
      <c r="W731" s="225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 t="s">
        <v>147</v>
      </c>
      <c r="AH731" s="206">
        <v>0</v>
      </c>
      <c r="AI731" s="206"/>
      <c r="AJ731" s="206"/>
      <c r="AK731" s="206"/>
      <c r="AL731" s="206"/>
      <c r="AM731" s="206"/>
      <c r="AN731" s="206"/>
      <c r="AO731" s="206"/>
      <c r="AP731" s="206"/>
      <c r="AQ731" s="206"/>
      <c r="AR731" s="206"/>
      <c r="AS731" s="206"/>
      <c r="AT731" s="206"/>
      <c r="AU731" s="206"/>
      <c r="AV731" s="206"/>
      <c r="AW731" s="206"/>
      <c r="AX731" s="206"/>
      <c r="AY731" s="206"/>
      <c r="AZ731" s="206"/>
      <c r="BA731" s="206"/>
      <c r="BB731" s="206"/>
      <c r="BC731" s="206"/>
      <c r="BD731" s="206"/>
      <c r="BE731" s="206"/>
      <c r="BF731" s="206"/>
      <c r="BG731" s="206"/>
      <c r="BH731" s="206"/>
    </row>
    <row r="732" spans="1:60" ht="22.5" outlineLevel="1">
      <c r="A732" s="239">
        <v>117</v>
      </c>
      <c r="B732" s="240" t="s">
        <v>731</v>
      </c>
      <c r="C732" s="256" t="s">
        <v>732</v>
      </c>
      <c r="D732" s="241" t="s">
        <v>143</v>
      </c>
      <c r="E732" s="242">
        <v>4</v>
      </c>
      <c r="F732" s="243"/>
      <c r="G732" s="244">
        <f>ROUND(E732*F732,2)</f>
        <v>0</v>
      </c>
      <c r="H732" s="243"/>
      <c r="I732" s="244">
        <f>ROUND(E732*H732,2)</f>
        <v>0</v>
      </c>
      <c r="J732" s="243"/>
      <c r="K732" s="245">
        <f>ROUND(E732*J732,2)</f>
        <v>0</v>
      </c>
      <c r="L732" s="225">
        <v>21</v>
      </c>
      <c r="M732" s="225">
        <f>G732*(1+L732/100)</f>
        <v>0</v>
      </c>
      <c r="N732" s="225">
        <v>2.3199999999999998E-2</v>
      </c>
      <c r="O732" s="225">
        <f>ROUND(E732*N732,2)</f>
        <v>0.09</v>
      </c>
      <c r="P732" s="225">
        <v>0</v>
      </c>
      <c r="Q732" s="225">
        <f>ROUND(E732*P732,2)</f>
        <v>0</v>
      </c>
      <c r="R732" s="225" t="s">
        <v>334</v>
      </c>
      <c r="S732" s="225" t="s">
        <v>144</v>
      </c>
      <c r="T732" s="225" t="s">
        <v>144</v>
      </c>
      <c r="U732" s="225">
        <v>0</v>
      </c>
      <c r="V732" s="225">
        <f>ROUND(E732*U732,2)</f>
        <v>0</v>
      </c>
      <c r="W732" s="225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 t="s">
        <v>335</v>
      </c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</row>
    <row r="733" spans="1:60" outlineLevel="1">
      <c r="A733" s="223"/>
      <c r="B733" s="224"/>
      <c r="C733" s="257" t="s">
        <v>146</v>
      </c>
      <c r="D733" s="226"/>
      <c r="E733" s="227"/>
      <c r="F733" s="225"/>
      <c r="G733" s="225"/>
      <c r="H733" s="225"/>
      <c r="I733" s="225"/>
      <c r="J733" s="225"/>
      <c r="K733" s="225"/>
      <c r="L733" s="225"/>
      <c r="M733" s="225"/>
      <c r="N733" s="225"/>
      <c r="O733" s="225"/>
      <c r="P733" s="225"/>
      <c r="Q733" s="225"/>
      <c r="R733" s="225"/>
      <c r="S733" s="225"/>
      <c r="T733" s="225"/>
      <c r="U733" s="225"/>
      <c r="V733" s="225"/>
      <c r="W733" s="225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 t="s">
        <v>147</v>
      </c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</row>
    <row r="734" spans="1:60" outlineLevel="1">
      <c r="A734" s="223"/>
      <c r="B734" s="224"/>
      <c r="C734" s="258" t="s">
        <v>733</v>
      </c>
      <c r="D734" s="226"/>
      <c r="E734" s="227"/>
      <c r="F734" s="225"/>
      <c r="G734" s="225"/>
      <c r="H734" s="225"/>
      <c r="I734" s="225"/>
      <c r="J734" s="225"/>
      <c r="K734" s="225"/>
      <c r="L734" s="225"/>
      <c r="M734" s="225"/>
      <c r="N734" s="225"/>
      <c r="O734" s="225"/>
      <c r="P734" s="225"/>
      <c r="Q734" s="225"/>
      <c r="R734" s="225"/>
      <c r="S734" s="225"/>
      <c r="T734" s="225"/>
      <c r="U734" s="225"/>
      <c r="V734" s="225"/>
      <c r="W734" s="225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 t="s">
        <v>147</v>
      </c>
      <c r="AH734" s="206">
        <v>2</v>
      </c>
      <c r="AI734" s="206"/>
      <c r="AJ734" s="206"/>
      <c r="AK734" s="206"/>
      <c r="AL734" s="206"/>
      <c r="AM734" s="206"/>
      <c r="AN734" s="206"/>
      <c r="AO734" s="206"/>
      <c r="AP734" s="206"/>
      <c r="AQ734" s="206"/>
      <c r="AR734" s="206"/>
      <c r="AS734" s="206"/>
      <c r="AT734" s="206"/>
      <c r="AU734" s="206"/>
      <c r="AV734" s="206"/>
      <c r="AW734" s="206"/>
      <c r="AX734" s="206"/>
      <c r="AY734" s="206"/>
      <c r="AZ734" s="206"/>
      <c r="BA734" s="206"/>
      <c r="BB734" s="206"/>
      <c r="BC734" s="206"/>
      <c r="BD734" s="206"/>
      <c r="BE734" s="206"/>
      <c r="BF734" s="206"/>
      <c r="BG734" s="206"/>
      <c r="BH734" s="206"/>
    </row>
    <row r="735" spans="1:60" outlineLevel="1">
      <c r="A735" s="223"/>
      <c r="B735" s="224"/>
      <c r="C735" s="258" t="s">
        <v>734</v>
      </c>
      <c r="D735" s="226"/>
      <c r="E735" s="227">
        <v>4</v>
      </c>
      <c r="F735" s="225"/>
      <c r="G735" s="225"/>
      <c r="H735" s="225"/>
      <c r="I735" s="225"/>
      <c r="J735" s="225"/>
      <c r="K735" s="225"/>
      <c r="L735" s="225"/>
      <c r="M735" s="225"/>
      <c r="N735" s="225"/>
      <c r="O735" s="225"/>
      <c r="P735" s="225"/>
      <c r="Q735" s="225"/>
      <c r="R735" s="225"/>
      <c r="S735" s="225"/>
      <c r="T735" s="225"/>
      <c r="U735" s="225"/>
      <c r="V735" s="225"/>
      <c r="W735" s="225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 t="s">
        <v>147</v>
      </c>
      <c r="AH735" s="206">
        <v>2</v>
      </c>
      <c r="AI735" s="206"/>
      <c r="AJ735" s="206"/>
      <c r="AK735" s="206"/>
      <c r="AL735" s="206"/>
      <c r="AM735" s="206"/>
      <c r="AN735" s="206"/>
      <c r="AO735" s="206"/>
      <c r="AP735" s="206"/>
      <c r="AQ735" s="206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06"/>
      <c r="BE735" s="206"/>
      <c r="BF735" s="206"/>
      <c r="BG735" s="206"/>
      <c r="BH735" s="206"/>
    </row>
    <row r="736" spans="1:60" outlineLevel="1">
      <c r="A736" s="223"/>
      <c r="B736" s="224"/>
      <c r="C736" s="257" t="s">
        <v>149</v>
      </c>
      <c r="D736" s="226"/>
      <c r="E736" s="227"/>
      <c r="F736" s="225"/>
      <c r="G736" s="225"/>
      <c r="H736" s="225"/>
      <c r="I736" s="225"/>
      <c r="J736" s="225"/>
      <c r="K736" s="225"/>
      <c r="L736" s="225"/>
      <c r="M736" s="225"/>
      <c r="N736" s="225"/>
      <c r="O736" s="225"/>
      <c r="P736" s="225"/>
      <c r="Q736" s="225"/>
      <c r="R736" s="225"/>
      <c r="S736" s="225"/>
      <c r="T736" s="225"/>
      <c r="U736" s="225"/>
      <c r="V736" s="225"/>
      <c r="W736" s="225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 t="s">
        <v>147</v>
      </c>
      <c r="AH736" s="206"/>
      <c r="AI736" s="206"/>
      <c r="AJ736" s="206"/>
      <c r="AK736" s="206"/>
      <c r="AL736" s="206"/>
      <c r="AM736" s="206"/>
      <c r="AN736" s="206"/>
      <c r="AO736" s="206"/>
      <c r="AP736" s="206"/>
      <c r="AQ736" s="206"/>
      <c r="AR736" s="206"/>
      <c r="AS736" s="206"/>
      <c r="AT736" s="206"/>
      <c r="AU736" s="206"/>
      <c r="AV736" s="206"/>
      <c r="AW736" s="206"/>
      <c r="AX736" s="206"/>
      <c r="AY736" s="206"/>
      <c r="AZ736" s="206"/>
      <c r="BA736" s="206"/>
      <c r="BB736" s="206"/>
      <c r="BC736" s="206"/>
      <c r="BD736" s="206"/>
      <c r="BE736" s="206"/>
      <c r="BF736" s="206"/>
      <c r="BG736" s="206"/>
      <c r="BH736" s="206"/>
    </row>
    <row r="737" spans="1:60" outlineLevel="1">
      <c r="A737" s="223"/>
      <c r="B737" s="224"/>
      <c r="C737" s="259" t="s">
        <v>465</v>
      </c>
      <c r="D737" s="228"/>
      <c r="E737" s="229">
        <v>4</v>
      </c>
      <c r="F737" s="225"/>
      <c r="G737" s="225"/>
      <c r="H737" s="225"/>
      <c r="I737" s="225"/>
      <c r="J737" s="225"/>
      <c r="K737" s="225"/>
      <c r="L737" s="225"/>
      <c r="M737" s="225"/>
      <c r="N737" s="225"/>
      <c r="O737" s="225"/>
      <c r="P737" s="225"/>
      <c r="Q737" s="225"/>
      <c r="R737" s="225"/>
      <c r="S737" s="225"/>
      <c r="T737" s="225"/>
      <c r="U737" s="225"/>
      <c r="V737" s="225"/>
      <c r="W737" s="225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 t="s">
        <v>147</v>
      </c>
      <c r="AH737" s="206">
        <v>0</v>
      </c>
      <c r="AI737" s="206"/>
      <c r="AJ737" s="206"/>
      <c r="AK737" s="206"/>
      <c r="AL737" s="206"/>
      <c r="AM737" s="206"/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</row>
    <row r="738" spans="1:60" ht="22.5" outlineLevel="1">
      <c r="A738" s="239">
        <v>118</v>
      </c>
      <c r="B738" s="240" t="s">
        <v>735</v>
      </c>
      <c r="C738" s="256" t="s">
        <v>736</v>
      </c>
      <c r="D738" s="241" t="s">
        <v>143</v>
      </c>
      <c r="E738" s="242">
        <v>2</v>
      </c>
      <c r="F738" s="243"/>
      <c r="G738" s="244">
        <f>ROUND(E738*F738,2)</f>
        <v>0</v>
      </c>
      <c r="H738" s="243"/>
      <c r="I738" s="244">
        <f>ROUND(E738*H738,2)</f>
        <v>0</v>
      </c>
      <c r="J738" s="243"/>
      <c r="K738" s="245">
        <f>ROUND(E738*J738,2)</f>
        <v>0</v>
      </c>
      <c r="L738" s="225">
        <v>21</v>
      </c>
      <c r="M738" s="225">
        <f>G738*(1+L738/100)</f>
        <v>0</v>
      </c>
      <c r="N738" s="225">
        <v>1.38E-2</v>
      </c>
      <c r="O738" s="225">
        <f>ROUND(E738*N738,2)</f>
        <v>0.03</v>
      </c>
      <c r="P738" s="225">
        <v>0</v>
      </c>
      <c r="Q738" s="225">
        <f>ROUND(E738*P738,2)</f>
        <v>0</v>
      </c>
      <c r="R738" s="225" t="s">
        <v>334</v>
      </c>
      <c r="S738" s="225" t="s">
        <v>144</v>
      </c>
      <c r="T738" s="225" t="s">
        <v>144</v>
      </c>
      <c r="U738" s="225">
        <v>0</v>
      </c>
      <c r="V738" s="225">
        <f>ROUND(E738*U738,2)</f>
        <v>0</v>
      </c>
      <c r="W738" s="225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 t="s">
        <v>335</v>
      </c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</row>
    <row r="739" spans="1:60" outlineLevel="1">
      <c r="A739" s="223"/>
      <c r="B739" s="224"/>
      <c r="C739" s="257" t="s">
        <v>146</v>
      </c>
      <c r="D739" s="226"/>
      <c r="E739" s="227"/>
      <c r="F739" s="225"/>
      <c r="G739" s="225"/>
      <c r="H739" s="225"/>
      <c r="I739" s="225"/>
      <c r="J739" s="225"/>
      <c r="K739" s="225"/>
      <c r="L739" s="225"/>
      <c r="M739" s="225"/>
      <c r="N739" s="225"/>
      <c r="O739" s="225"/>
      <c r="P739" s="225"/>
      <c r="Q739" s="225"/>
      <c r="R739" s="225"/>
      <c r="S739" s="225"/>
      <c r="T739" s="225"/>
      <c r="U739" s="225"/>
      <c r="V739" s="225"/>
      <c r="W739" s="22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 t="s">
        <v>147</v>
      </c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</row>
    <row r="740" spans="1:60" outlineLevel="1">
      <c r="A740" s="223"/>
      <c r="B740" s="224"/>
      <c r="C740" s="258" t="s">
        <v>737</v>
      </c>
      <c r="D740" s="226"/>
      <c r="E740" s="227"/>
      <c r="F740" s="225"/>
      <c r="G740" s="225"/>
      <c r="H740" s="225"/>
      <c r="I740" s="225"/>
      <c r="J740" s="225"/>
      <c r="K740" s="225"/>
      <c r="L740" s="225"/>
      <c r="M740" s="225"/>
      <c r="N740" s="225"/>
      <c r="O740" s="225"/>
      <c r="P740" s="225"/>
      <c r="Q740" s="225"/>
      <c r="R740" s="225"/>
      <c r="S740" s="225"/>
      <c r="T740" s="225"/>
      <c r="U740" s="225"/>
      <c r="V740" s="225"/>
      <c r="W740" s="22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 t="s">
        <v>147</v>
      </c>
      <c r="AH740" s="206">
        <v>2</v>
      </c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</row>
    <row r="741" spans="1:60" outlineLevel="1">
      <c r="A741" s="223"/>
      <c r="B741" s="224"/>
      <c r="C741" s="258" t="s">
        <v>342</v>
      </c>
      <c r="D741" s="226"/>
      <c r="E741" s="227">
        <v>2</v>
      </c>
      <c r="F741" s="225"/>
      <c r="G741" s="225"/>
      <c r="H741" s="225"/>
      <c r="I741" s="225"/>
      <c r="J741" s="225"/>
      <c r="K741" s="225"/>
      <c r="L741" s="225"/>
      <c r="M741" s="225"/>
      <c r="N741" s="225"/>
      <c r="O741" s="225"/>
      <c r="P741" s="225"/>
      <c r="Q741" s="225"/>
      <c r="R741" s="225"/>
      <c r="S741" s="225"/>
      <c r="T741" s="225"/>
      <c r="U741" s="225"/>
      <c r="V741" s="225"/>
      <c r="W741" s="22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 t="s">
        <v>147</v>
      </c>
      <c r="AH741" s="206">
        <v>2</v>
      </c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</row>
    <row r="742" spans="1:60" outlineLevel="1">
      <c r="A742" s="223"/>
      <c r="B742" s="224"/>
      <c r="C742" s="257" t="s">
        <v>149</v>
      </c>
      <c r="D742" s="226"/>
      <c r="E742" s="227"/>
      <c r="F742" s="225"/>
      <c r="G742" s="225"/>
      <c r="H742" s="225"/>
      <c r="I742" s="225"/>
      <c r="J742" s="225"/>
      <c r="K742" s="225"/>
      <c r="L742" s="225"/>
      <c r="M742" s="225"/>
      <c r="N742" s="225"/>
      <c r="O742" s="225"/>
      <c r="P742" s="225"/>
      <c r="Q742" s="225"/>
      <c r="R742" s="225"/>
      <c r="S742" s="225"/>
      <c r="T742" s="225"/>
      <c r="U742" s="225"/>
      <c r="V742" s="225"/>
      <c r="W742" s="22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 t="s">
        <v>147</v>
      </c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</row>
    <row r="743" spans="1:60" outlineLevel="1">
      <c r="A743" s="223"/>
      <c r="B743" s="224"/>
      <c r="C743" s="259" t="s">
        <v>274</v>
      </c>
      <c r="D743" s="228"/>
      <c r="E743" s="229">
        <v>2</v>
      </c>
      <c r="F743" s="225"/>
      <c r="G743" s="225"/>
      <c r="H743" s="225"/>
      <c r="I743" s="225"/>
      <c r="J743" s="225"/>
      <c r="K743" s="225"/>
      <c r="L743" s="225"/>
      <c r="M743" s="225"/>
      <c r="N743" s="225"/>
      <c r="O743" s="225"/>
      <c r="P743" s="225"/>
      <c r="Q743" s="225"/>
      <c r="R743" s="225"/>
      <c r="S743" s="225"/>
      <c r="T743" s="225"/>
      <c r="U743" s="225"/>
      <c r="V743" s="225"/>
      <c r="W743" s="22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 t="s">
        <v>147</v>
      </c>
      <c r="AH743" s="206">
        <v>0</v>
      </c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</row>
    <row r="744" spans="1:60" ht="22.5" outlineLevel="1">
      <c r="A744" s="239">
        <v>119</v>
      </c>
      <c r="B744" s="240" t="s">
        <v>738</v>
      </c>
      <c r="C744" s="256" t="s">
        <v>739</v>
      </c>
      <c r="D744" s="241" t="s">
        <v>143</v>
      </c>
      <c r="E744" s="242">
        <v>3</v>
      </c>
      <c r="F744" s="243"/>
      <c r="G744" s="244">
        <f>ROUND(E744*F744,2)</f>
        <v>0</v>
      </c>
      <c r="H744" s="243"/>
      <c r="I744" s="244">
        <f>ROUND(E744*H744,2)</f>
        <v>0</v>
      </c>
      <c r="J744" s="243"/>
      <c r="K744" s="245">
        <f>ROUND(E744*J744,2)</f>
        <v>0</v>
      </c>
      <c r="L744" s="225">
        <v>21</v>
      </c>
      <c r="M744" s="225">
        <f>G744*(1+L744/100)</f>
        <v>0</v>
      </c>
      <c r="N744" s="225">
        <v>1.55E-2</v>
      </c>
      <c r="O744" s="225">
        <f>ROUND(E744*N744,2)</f>
        <v>0.05</v>
      </c>
      <c r="P744" s="225">
        <v>0</v>
      </c>
      <c r="Q744" s="225">
        <f>ROUND(E744*P744,2)</f>
        <v>0</v>
      </c>
      <c r="R744" s="225" t="s">
        <v>334</v>
      </c>
      <c r="S744" s="225" t="s">
        <v>144</v>
      </c>
      <c r="T744" s="225" t="s">
        <v>144</v>
      </c>
      <c r="U744" s="225">
        <v>0</v>
      </c>
      <c r="V744" s="225">
        <f>ROUND(E744*U744,2)</f>
        <v>0</v>
      </c>
      <c r="W744" s="22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 t="s">
        <v>335</v>
      </c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</row>
    <row r="745" spans="1:60" outlineLevel="1">
      <c r="A745" s="223"/>
      <c r="B745" s="224"/>
      <c r="C745" s="257" t="s">
        <v>146</v>
      </c>
      <c r="D745" s="226"/>
      <c r="E745" s="227"/>
      <c r="F745" s="225"/>
      <c r="G745" s="225"/>
      <c r="H745" s="225"/>
      <c r="I745" s="225"/>
      <c r="J745" s="225"/>
      <c r="K745" s="225"/>
      <c r="L745" s="225"/>
      <c r="M745" s="225"/>
      <c r="N745" s="225"/>
      <c r="O745" s="225"/>
      <c r="P745" s="225"/>
      <c r="Q745" s="225"/>
      <c r="R745" s="225"/>
      <c r="S745" s="225"/>
      <c r="T745" s="225"/>
      <c r="U745" s="225"/>
      <c r="V745" s="225"/>
      <c r="W745" s="22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 t="s">
        <v>147</v>
      </c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</row>
    <row r="746" spans="1:60" outlineLevel="1">
      <c r="A746" s="223"/>
      <c r="B746" s="224"/>
      <c r="C746" s="258" t="s">
        <v>740</v>
      </c>
      <c r="D746" s="226"/>
      <c r="E746" s="227"/>
      <c r="F746" s="225"/>
      <c r="G746" s="225"/>
      <c r="H746" s="225"/>
      <c r="I746" s="225"/>
      <c r="J746" s="225"/>
      <c r="K746" s="225"/>
      <c r="L746" s="225"/>
      <c r="M746" s="225"/>
      <c r="N746" s="225"/>
      <c r="O746" s="225"/>
      <c r="P746" s="225"/>
      <c r="Q746" s="225"/>
      <c r="R746" s="225"/>
      <c r="S746" s="225"/>
      <c r="T746" s="225"/>
      <c r="U746" s="225"/>
      <c r="V746" s="225"/>
      <c r="W746" s="22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 t="s">
        <v>147</v>
      </c>
      <c r="AH746" s="206">
        <v>2</v>
      </c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</row>
    <row r="747" spans="1:60" outlineLevel="1">
      <c r="A747" s="223"/>
      <c r="B747" s="224"/>
      <c r="C747" s="258" t="s">
        <v>741</v>
      </c>
      <c r="D747" s="226"/>
      <c r="E747" s="227">
        <v>3</v>
      </c>
      <c r="F747" s="225"/>
      <c r="G747" s="225"/>
      <c r="H747" s="225"/>
      <c r="I747" s="225"/>
      <c r="J747" s="225"/>
      <c r="K747" s="225"/>
      <c r="L747" s="225"/>
      <c r="M747" s="225"/>
      <c r="N747" s="225"/>
      <c r="O747" s="225"/>
      <c r="P747" s="225"/>
      <c r="Q747" s="225"/>
      <c r="R747" s="225"/>
      <c r="S747" s="225"/>
      <c r="T747" s="225"/>
      <c r="U747" s="225"/>
      <c r="V747" s="225"/>
      <c r="W747" s="225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 t="s">
        <v>147</v>
      </c>
      <c r="AH747" s="206">
        <v>2</v>
      </c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</row>
    <row r="748" spans="1:60" outlineLevel="1">
      <c r="A748" s="223"/>
      <c r="B748" s="224"/>
      <c r="C748" s="257" t="s">
        <v>149</v>
      </c>
      <c r="D748" s="226"/>
      <c r="E748" s="227"/>
      <c r="F748" s="225"/>
      <c r="G748" s="225"/>
      <c r="H748" s="225"/>
      <c r="I748" s="225"/>
      <c r="J748" s="225"/>
      <c r="K748" s="225"/>
      <c r="L748" s="225"/>
      <c r="M748" s="225"/>
      <c r="N748" s="225"/>
      <c r="O748" s="225"/>
      <c r="P748" s="225"/>
      <c r="Q748" s="225"/>
      <c r="R748" s="225"/>
      <c r="S748" s="225"/>
      <c r="T748" s="225"/>
      <c r="U748" s="225"/>
      <c r="V748" s="225"/>
      <c r="W748" s="225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 t="s">
        <v>147</v>
      </c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</row>
    <row r="749" spans="1:60" outlineLevel="1">
      <c r="A749" s="223"/>
      <c r="B749" s="224"/>
      <c r="C749" s="259" t="s">
        <v>742</v>
      </c>
      <c r="D749" s="228"/>
      <c r="E749" s="229">
        <v>3</v>
      </c>
      <c r="F749" s="225"/>
      <c r="G749" s="225"/>
      <c r="H749" s="225"/>
      <c r="I749" s="225"/>
      <c r="J749" s="225"/>
      <c r="K749" s="225"/>
      <c r="L749" s="225"/>
      <c r="M749" s="225"/>
      <c r="N749" s="225"/>
      <c r="O749" s="225"/>
      <c r="P749" s="225"/>
      <c r="Q749" s="225"/>
      <c r="R749" s="225"/>
      <c r="S749" s="225"/>
      <c r="T749" s="225"/>
      <c r="U749" s="225"/>
      <c r="V749" s="225"/>
      <c r="W749" s="225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 t="s">
        <v>147</v>
      </c>
      <c r="AH749" s="206">
        <v>0</v>
      </c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</row>
    <row r="750" spans="1:60" outlineLevel="1">
      <c r="A750" s="247">
        <v>120</v>
      </c>
      <c r="B750" s="248" t="s">
        <v>743</v>
      </c>
      <c r="C750" s="262" t="s">
        <v>744</v>
      </c>
      <c r="D750" s="249" t="s">
        <v>217</v>
      </c>
      <c r="E750" s="250">
        <v>0.18776999999999999</v>
      </c>
      <c r="F750" s="251"/>
      <c r="G750" s="252">
        <f>ROUND(E750*F750,2)</f>
        <v>0</v>
      </c>
      <c r="H750" s="251"/>
      <c r="I750" s="252">
        <f>ROUND(E750*H750,2)</f>
        <v>0</v>
      </c>
      <c r="J750" s="251"/>
      <c r="K750" s="253">
        <f>ROUND(E750*J750,2)</f>
        <v>0</v>
      </c>
      <c r="L750" s="225">
        <v>21</v>
      </c>
      <c r="M750" s="225">
        <f>G750*(1+L750/100)</f>
        <v>0</v>
      </c>
      <c r="N750" s="225">
        <v>0</v>
      </c>
      <c r="O750" s="225">
        <f>ROUND(E750*N750,2)</f>
        <v>0</v>
      </c>
      <c r="P750" s="225">
        <v>0</v>
      </c>
      <c r="Q750" s="225">
        <f>ROUND(E750*P750,2)</f>
        <v>0</v>
      </c>
      <c r="R750" s="225"/>
      <c r="S750" s="225" t="s">
        <v>144</v>
      </c>
      <c r="T750" s="225" t="s">
        <v>144</v>
      </c>
      <c r="U750" s="225">
        <v>2.4209999999999998</v>
      </c>
      <c r="V750" s="225">
        <f>ROUND(E750*U750,2)</f>
        <v>0.45</v>
      </c>
      <c r="W750" s="225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 t="s">
        <v>539</v>
      </c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</row>
    <row r="751" spans="1:60">
      <c r="A751" s="233" t="s">
        <v>139</v>
      </c>
      <c r="B751" s="234" t="s">
        <v>98</v>
      </c>
      <c r="C751" s="255" t="s">
        <v>99</v>
      </c>
      <c r="D751" s="235"/>
      <c r="E751" s="236"/>
      <c r="F751" s="237"/>
      <c r="G751" s="237">
        <f>SUMIF(AG752:AG788,"&lt;&gt;NOR",G752:G788)</f>
        <v>0</v>
      </c>
      <c r="H751" s="237"/>
      <c r="I751" s="237">
        <f>SUM(I752:I788)</f>
        <v>0</v>
      </c>
      <c r="J751" s="237"/>
      <c r="K751" s="238">
        <f>SUM(K752:K788)</f>
        <v>0</v>
      </c>
      <c r="L751" s="232"/>
      <c r="M751" s="232">
        <f>SUM(M752:M788)</f>
        <v>0</v>
      </c>
      <c r="N751" s="232"/>
      <c r="O751" s="232">
        <f>SUM(O752:O788)</f>
        <v>0.11</v>
      </c>
      <c r="P751" s="232"/>
      <c r="Q751" s="232">
        <f>SUM(Q752:Q788)</f>
        <v>0</v>
      </c>
      <c r="R751" s="232"/>
      <c r="S751" s="232"/>
      <c r="T751" s="232"/>
      <c r="U751" s="232"/>
      <c r="V751" s="232">
        <f>SUM(V752:V788)</f>
        <v>5.91</v>
      </c>
      <c r="W751" s="232"/>
      <c r="AG751" t="s">
        <v>140</v>
      </c>
    </row>
    <row r="752" spans="1:60" outlineLevel="1">
      <c r="A752" s="239">
        <v>121</v>
      </c>
      <c r="B752" s="240" t="s">
        <v>745</v>
      </c>
      <c r="C752" s="256" t="s">
        <v>746</v>
      </c>
      <c r="D752" s="241" t="s">
        <v>166</v>
      </c>
      <c r="E752" s="242">
        <v>5</v>
      </c>
      <c r="F752" s="243"/>
      <c r="G752" s="244">
        <f>ROUND(E752*F752,2)</f>
        <v>0</v>
      </c>
      <c r="H752" s="243"/>
      <c r="I752" s="244">
        <f>ROUND(E752*H752,2)</f>
        <v>0</v>
      </c>
      <c r="J752" s="243"/>
      <c r="K752" s="245">
        <f>ROUND(E752*J752,2)</f>
        <v>0</v>
      </c>
      <c r="L752" s="225">
        <v>21</v>
      </c>
      <c r="M752" s="225">
        <f>G752*(1+L752/100)</f>
        <v>0</v>
      </c>
      <c r="N752" s="225">
        <v>3.0000000000000001E-5</v>
      </c>
      <c r="O752" s="225">
        <f>ROUND(E752*N752,2)</f>
        <v>0</v>
      </c>
      <c r="P752" s="225">
        <v>0</v>
      </c>
      <c r="Q752" s="225">
        <f>ROUND(E752*P752,2)</f>
        <v>0</v>
      </c>
      <c r="R752" s="225"/>
      <c r="S752" s="225" t="s">
        <v>144</v>
      </c>
      <c r="T752" s="225" t="s">
        <v>144</v>
      </c>
      <c r="U752" s="225">
        <v>0.14799999999999999</v>
      </c>
      <c r="V752" s="225">
        <f>ROUND(E752*U752,2)</f>
        <v>0.74</v>
      </c>
      <c r="W752" s="225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 t="s">
        <v>145</v>
      </c>
      <c r="AH752" s="206"/>
      <c r="AI752" s="206"/>
      <c r="AJ752" s="206"/>
      <c r="AK752" s="206"/>
      <c r="AL752" s="206"/>
      <c r="AM752" s="206"/>
      <c r="AN752" s="206"/>
      <c r="AO752" s="206"/>
      <c r="AP752" s="206"/>
      <c r="AQ752" s="206"/>
      <c r="AR752" s="206"/>
      <c r="AS752" s="206"/>
      <c r="AT752" s="206"/>
      <c r="AU752" s="206"/>
      <c r="AV752" s="206"/>
      <c r="AW752" s="206"/>
      <c r="AX752" s="206"/>
      <c r="AY752" s="206"/>
      <c r="AZ752" s="206"/>
      <c r="BA752" s="206"/>
      <c r="BB752" s="206"/>
      <c r="BC752" s="206"/>
      <c r="BD752" s="206"/>
      <c r="BE752" s="206"/>
      <c r="BF752" s="206"/>
      <c r="BG752" s="206"/>
      <c r="BH752" s="206"/>
    </row>
    <row r="753" spans="1:60" outlineLevel="1">
      <c r="A753" s="223"/>
      <c r="B753" s="224"/>
      <c r="C753" s="257" t="s">
        <v>146</v>
      </c>
      <c r="D753" s="226"/>
      <c r="E753" s="227"/>
      <c r="F753" s="225"/>
      <c r="G753" s="225"/>
      <c r="H753" s="225"/>
      <c r="I753" s="225"/>
      <c r="J753" s="225"/>
      <c r="K753" s="225"/>
      <c r="L753" s="225"/>
      <c r="M753" s="225"/>
      <c r="N753" s="225"/>
      <c r="O753" s="225"/>
      <c r="P753" s="225"/>
      <c r="Q753" s="225"/>
      <c r="R753" s="225"/>
      <c r="S753" s="225"/>
      <c r="T753" s="225"/>
      <c r="U753" s="225"/>
      <c r="V753" s="225"/>
      <c r="W753" s="225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 t="s">
        <v>147</v>
      </c>
      <c r="AH753" s="206"/>
      <c r="AI753" s="206"/>
      <c r="AJ753" s="206"/>
      <c r="AK753" s="206"/>
      <c r="AL753" s="206"/>
      <c r="AM753" s="206"/>
      <c r="AN753" s="206"/>
      <c r="AO753" s="206"/>
      <c r="AP753" s="206"/>
      <c r="AQ753" s="206"/>
      <c r="AR753" s="206"/>
      <c r="AS753" s="206"/>
      <c r="AT753" s="206"/>
      <c r="AU753" s="206"/>
      <c r="AV753" s="206"/>
      <c r="AW753" s="206"/>
      <c r="AX753" s="206"/>
      <c r="AY753" s="206"/>
      <c r="AZ753" s="206"/>
      <c r="BA753" s="206"/>
      <c r="BB753" s="206"/>
      <c r="BC753" s="206"/>
      <c r="BD753" s="206"/>
      <c r="BE753" s="206"/>
      <c r="BF753" s="206"/>
      <c r="BG753" s="206"/>
      <c r="BH753" s="206"/>
    </row>
    <row r="754" spans="1:60" outlineLevel="1">
      <c r="A754" s="223"/>
      <c r="B754" s="224"/>
      <c r="C754" s="258" t="s">
        <v>747</v>
      </c>
      <c r="D754" s="226"/>
      <c r="E754" s="227"/>
      <c r="F754" s="225"/>
      <c r="G754" s="225"/>
      <c r="H754" s="225"/>
      <c r="I754" s="225"/>
      <c r="J754" s="225"/>
      <c r="K754" s="225"/>
      <c r="L754" s="225"/>
      <c r="M754" s="225"/>
      <c r="N754" s="225"/>
      <c r="O754" s="225"/>
      <c r="P754" s="225"/>
      <c r="Q754" s="225"/>
      <c r="R754" s="225"/>
      <c r="S754" s="225"/>
      <c r="T754" s="225"/>
      <c r="U754" s="225"/>
      <c r="V754" s="225"/>
      <c r="W754" s="225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 t="s">
        <v>147</v>
      </c>
      <c r="AH754" s="206">
        <v>2</v>
      </c>
      <c r="AI754" s="206"/>
      <c r="AJ754" s="206"/>
      <c r="AK754" s="206"/>
      <c r="AL754" s="206"/>
      <c r="AM754" s="206"/>
      <c r="AN754" s="206"/>
      <c r="AO754" s="206"/>
      <c r="AP754" s="206"/>
      <c r="AQ754" s="206"/>
      <c r="AR754" s="206"/>
      <c r="AS754" s="206"/>
      <c r="AT754" s="206"/>
      <c r="AU754" s="206"/>
      <c r="AV754" s="206"/>
      <c r="AW754" s="206"/>
      <c r="AX754" s="206"/>
      <c r="AY754" s="206"/>
      <c r="AZ754" s="206"/>
      <c r="BA754" s="206"/>
      <c r="BB754" s="206"/>
      <c r="BC754" s="206"/>
      <c r="BD754" s="206"/>
      <c r="BE754" s="206"/>
      <c r="BF754" s="206"/>
      <c r="BG754" s="206"/>
      <c r="BH754" s="206"/>
    </row>
    <row r="755" spans="1:60" outlineLevel="1">
      <c r="A755" s="223"/>
      <c r="B755" s="224"/>
      <c r="C755" s="258" t="s">
        <v>748</v>
      </c>
      <c r="D755" s="226"/>
      <c r="E755" s="227">
        <v>5</v>
      </c>
      <c r="F755" s="225"/>
      <c r="G755" s="225"/>
      <c r="H755" s="225"/>
      <c r="I755" s="225"/>
      <c r="J755" s="225"/>
      <c r="K755" s="225"/>
      <c r="L755" s="225"/>
      <c r="M755" s="225"/>
      <c r="N755" s="225"/>
      <c r="O755" s="225"/>
      <c r="P755" s="225"/>
      <c r="Q755" s="225"/>
      <c r="R755" s="225"/>
      <c r="S755" s="225"/>
      <c r="T755" s="225"/>
      <c r="U755" s="225"/>
      <c r="V755" s="225"/>
      <c r="W755" s="225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 t="s">
        <v>147</v>
      </c>
      <c r="AH755" s="206">
        <v>2</v>
      </c>
      <c r="AI755" s="206"/>
      <c r="AJ755" s="206"/>
      <c r="AK755" s="206"/>
      <c r="AL755" s="206"/>
      <c r="AM755" s="206"/>
      <c r="AN755" s="206"/>
      <c r="AO755" s="206"/>
      <c r="AP755" s="206"/>
      <c r="AQ755" s="206"/>
      <c r="AR755" s="206"/>
      <c r="AS755" s="206"/>
      <c r="AT755" s="206"/>
      <c r="AU755" s="206"/>
      <c r="AV755" s="206"/>
      <c r="AW755" s="206"/>
      <c r="AX755" s="206"/>
      <c r="AY755" s="206"/>
      <c r="AZ755" s="206"/>
      <c r="BA755" s="206"/>
      <c r="BB755" s="206"/>
      <c r="BC755" s="206"/>
      <c r="BD755" s="206"/>
      <c r="BE755" s="206"/>
      <c r="BF755" s="206"/>
      <c r="BG755" s="206"/>
      <c r="BH755" s="206"/>
    </row>
    <row r="756" spans="1:60" outlineLevel="1">
      <c r="A756" s="223"/>
      <c r="B756" s="224"/>
      <c r="C756" s="257" t="s">
        <v>149</v>
      </c>
      <c r="D756" s="226"/>
      <c r="E756" s="227"/>
      <c r="F756" s="225"/>
      <c r="G756" s="225"/>
      <c r="H756" s="225"/>
      <c r="I756" s="225"/>
      <c r="J756" s="225"/>
      <c r="K756" s="225"/>
      <c r="L756" s="225"/>
      <c r="M756" s="225"/>
      <c r="N756" s="225"/>
      <c r="O756" s="225"/>
      <c r="P756" s="225"/>
      <c r="Q756" s="225"/>
      <c r="R756" s="225"/>
      <c r="S756" s="225"/>
      <c r="T756" s="225"/>
      <c r="U756" s="225"/>
      <c r="V756" s="225"/>
      <c r="W756" s="225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 t="s">
        <v>147</v>
      </c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</row>
    <row r="757" spans="1:60" outlineLevel="1">
      <c r="A757" s="223"/>
      <c r="B757" s="224"/>
      <c r="C757" s="259" t="s">
        <v>706</v>
      </c>
      <c r="D757" s="228"/>
      <c r="E757" s="229">
        <v>5</v>
      </c>
      <c r="F757" s="225"/>
      <c r="G757" s="225"/>
      <c r="H757" s="225"/>
      <c r="I757" s="225"/>
      <c r="J757" s="225"/>
      <c r="K757" s="225"/>
      <c r="L757" s="225"/>
      <c r="M757" s="225"/>
      <c r="N757" s="225"/>
      <c r="O757" s="225"/>
      <c r="P757" s="225"/>
      <c r="Q757" s="225"/>
      <c r="R757" s="225"/>
      <c r="S757" s="225"/>
      <c r="T757" s="225"/>
      <c r="U757" s="225"/>
      <c r="V757" s="225"/>
      <c r="W757" s="225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 t="s">
        <v>147</v>
      </c>
      <c r="AH757" s="206">
        <v>0</v>
      </c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</row>
    <row r="758" spans="1:60" outlineLevel="1">
      <c r="A758" s="239">
        <v>122</v>
      </c>
      <c r="B758" s="240" t="s">
        <v>749</v>
      </c>
      <c r="C758" s="256" t="s">
        <v>750</v>
      </c>
      <c r="D758" s="241" t="s">
        <v>143</v>
      </c>
      <c r="E758" s="242">
        <v>5</v>
      </c>
      <c r="F758" s="243"/>
      <c r="G758" s="244">
        <f>ROUND(E758*F758,2)</f>
        <v>0</v>
      </c>
      <c r="H758" s="243"/>
      <c r="I758" s="244">
        <f>ROUND(E758*H758,2)</f>
        <v>0</v>
      </c>
      <c r="J758" s="243"/>
      <c r="K758" s="245">
        <f>ROUND(E758*J758,2)</f>
        <v>0</v>
      </c>
      <c r="L758" s="225">
        <v>21</v>
      </c>
      <c r="M758" s="225">
        <f>G758*(1+L758/100)</f>
        <v>0</v>
      </c>
      <c r="N758" s="225">
        <v>0</v>
      </c>
      <c r="O758" s="225">
        <f>ROUND(E758*N758,2)</f>
        <v>0</v>
      </c>
      <c r="P758" s="225">
        <v>0</v>
      </c>
      <c r="Q758" s="225">
        <f>ROUND(E758*P758,2)</f>
        <v>0</v>
      </c>
      <c r="R758" s="225"/>
      <c r="S758" s="225" t="s">
        <v>144</v>
      </c>
      <c r="T758" s="225" t="s">
        <v>144</v>
      </c>
      <c r="U758" s="225">
        <v>0.75</v>
      </c>
      <c r="V758" s="225">
        <f>ROUND(E758*U758,2)</f>
        <v>3.75</v>
      </c>
      <c r="W758" s="225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 t="s">
        <v>145</v>
      </c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</row>
    <row r="759" spans="1:60" outlineLevel="1">
      <c r="A759" s="223"/>
      <c r="B759" s="224"/>
      <c r="C759" s="257" t="s">
        <v>146</v>
      </c>
      <c r="D759" s="226"/>
      <c r="E759" s="227"/>
      <c r="F759" s="225"/>
      <c r="G759" s="225"/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  <c r="R759" s="225"/>
      <c r="S759" s="225"/>
      <c r="T759" s="225"/>
      <c r="U759" s="225"/>
      <c r="V759" s="225"/>
      <c r="W759" s="225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 t="s">
        <v>147</v>
      </c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</row>
    <row r="760" spans="1:60" outlineLevel="1">
      <c r="A760" s="223"/>
      <c r="B760" s="224"/>
      <c r="C760" s="258" t="s">
        <v>751</v>
      </c>
      <c r="D760" s="226"/>
      <c r="E760" s="227"/>
      <c r="F760" s="225"/>
      <c r="G760" s="225"/>
      <c r="H760" s="225"/>
      <c r="I760" s="225"/>
      <c r="J760" s="225"/>
      <c r="K760" s="225"/>
      <c r="L760" s="225"/>
      <c r="M760" s="225"/>
      <c r="N760" s="225"/>
      <c r="O760" s="225"/>
      <c r="P760" s="225"/>
      <c r="Q760" s="225"/>
      <c r="R760" s="225"/>
      <c r="S760" s="225"/>
      <c r="T760" s="225"/>
      <c r="U760" s="225"/>
      <c r="V760" s="225"/>
      <c r="W760" s="225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 t="s">
        <v>147</v>
      </c>
      <c r="AH760" s="206">
        <v>2</v>
      </c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</row>
    <row r="761" spans="1:60" outlineLevel="1">
      <c r="A761" s="223"/>
      <c r="B761" s="224"/>
      <c r="C761" s="258" t="s">
        <v>752</v>
      </c>
      <c r="D761" s="226"/>
      <c r="E761" s="227"/>
      <c r="F761" s="225"/>
      <c r="G761" s="225"/>
      <c r="H761" s="225"/>
      <c r="I761" s="225"/>
      <c r="J761" s="225"/>
      <c r="K761" s="225"/>
      <c r="L761" s="225"/>
      <c r="M761" s="225"/>
      <c r="N761" s="225"/>
      <c r="O761" s="225"/>
      <c r="P761" s="225"/>
      <c r="Q761" s="225"/>
      <c r="R761" s="225"/>
      <c r="S761" s="225"/>
      <c r="T761" s="225"/>
      <c r="U761" s="225"/>
      <c r="V761" s="225"/>
      <c r="W761" s="225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 t="s">
        <v>147</v>
      </c>
      <c r="AH761" s="206">
        <v>2</v>
      </c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</row>
    <row r="762" spans="1:60" outlineLevel="1">
      <c r="A762" s="223"/>
      <c r="B762" s="224"/>
      <c r="C762" s="257" t="s">
        <v>149</v>
      </c>
      <c r="D762" s="226"/>
      <c r="E762" s="227"/>
      <c r="F762" s="225"/>
      <c r="G762" s="225"/>
      <c r="H762" s="225"/>
      <c r="I762" s="225"/>
      <c r="J762" s="225"/>
      <c r="K762" s="225"/>
      <c r="L762" s="225"/>
      <c r="M762" s="225"/>
      <c r="N762" s="225"/>
      <c r="O762" s="225"/>
      <c r="P762" s="225"/>
      <c r="Q762" s="225"/>
      <c r="R762" s="225"/>
      <c r="S762" s="225"/>
      <c r="T762" s="225"/>
      <c r="U762" s="225"/>
      <c r="V762" s="225"/>
      <c r="W762" s="225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 t="s">
        <v>147</v>
      </c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</row>
    <row r="763" spans="1:60" outlineLevel="1">
      <c r="A763" s="223"/>
      <c r="B763" s="224"/>
      <c r="C763" s="259" t="s">
        <v>706</v>
      </c>
      <c r="D763" s="228"/>
      <c r="E763" s="229">
        <v>5</v>
      </c>
      <c r="F763" s="225"/>
      <c r="G763" s="225"/>
      <c r="H763" s="225"/>
      <c r="I763" s="225"/>
      <c r="J763" s="225"/>
      <c r="K763" s="225"/>
      <c r="L763" s="225"/>
      <c r="M763" s="225"/>
      <c r="N763" s="225"/>
      <c r="O763" s="225"/>
      <c r="P763" s="225"/>
      <c r="Q763" s="225"/>
      <c r="R763" s="225"/>
      <c r="S763" s="225"/>
      <c r="T763" s="225"/>
      <c r="U763" s="225"/>
      <c r="V763" s="225"/>
      <c r="W763" s="225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 t="s">
        <v>147</v>
      </c>
      <c r="AH763" s="206">
        <v>0</v>
      </c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</row>
    <row r="764" spans="1:60" ht="22.5" outlineLevel="1">
      <c r="A764" s="239">
        <v>123</v>
      </c>
      <c r="B764" s="240" t="s">
        <v>753</v>
      </c>
      <c r="C764" s="256" t="s">
        <v>754</v>
      </c>
      <c r="D764" s="241" t="s">
        <v>143</v>
      </c>
      <c r="E764" s="242">
        <v>4</v>
      </c>
      <c r="F764" s="243"/>
      <c r="G764" s="244">
        <f>ROUND(E764*F764,2)</f>
        <v>0</v>
      </c>
      <c r="H764" s="243"/>
      <c r="I764" s="244">
        <f>ROUND(E764*H764,2)</f>
        <v>0</v>
      </c>
      <c r="J764" s="243"/>
      <c r="K764" s="245">
        <f>ROUND(E764*J764,2)</f>
        <v>0</v>
      </c>
      <c r="L764" s="225">
        <v>21</v>
      </c>
      <c r="M764" s="225">
        <f>G764*(1+L764/100)</f>
        <v>0</v>
      </c>
      <c r="N764" s="225">
        <v>0</v>
      </c>
      <c r="O764" s="225">
        <f>ROUND(E764*N764,2)</f>
        <v>0</v>
      </c>
      <c r="P764" s="225">
        <v>0</v>
      </c>
      <c r="Q764" s="225">
        <f>ROUND(E764*P764,2)</f>
        <v>0</v>
      </c>
      <c r="R764" s="225"/>
      <c r="S764" s="225" t="s">
        <v>144</v>
      </c>
      <c r="T764" s="225" t="s">
        <v>144</v>
      </c>
      <c r="U764" s="225">
        <v>0.27</v>
      </c>
      <c r="V764" s="225">
        <f>ROUND(E764*U764,2)</f>
        <v>1.08</v>
      </c>
      <c r="W764" s="225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 t="s">
        <v>145</v>
      </c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</row>
    <row r="765" spans="1:60" outlineLevel="1">
      <c r="A765" s="223"/>
      <c r="B765" s="224"/>
      <c r="C765" s="257" t="s">
        <v>146</v>
      </c>
      <c r="D765" s="226"/>
      <c r="E765" s="227"/>
      <c r="F765" s="225"/>
      <c r="G765" s="225"/>
      <c r="H765" s="225"/>
      <c r="I765" s="225"/>
      <c r="J765" s="225"/>
      <c r="K765" s="225"/>
      <c r="L765" s="225"/>
      <c r="M765" s="225"/>
      <c r="N765" s="225"/>
      <c r="O765" s="225"/>
      <c r="P765" s="225"/>
      <c r="Q765" s="225"/>
      <c r="R765" s="225"/>
      <c r="S765" s="225"/>
      <c r="T765" s="225"/>
      <c r="U765" s="225"/>
      <c r="V765" s="225"/>
      <c r="W765" s="225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 t="s">
        <v>147</v>
      </c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</row>
    <row r="766" spans="1:60" outlineLevel="1">
      <c r="A766" s="223"/>
      <c r="B766" s="224"/>
      <c r="C766" s="258" t="s">
        <v>755</v>
      </c>
      <c r="D766" s="226"/>
      <c r="E766" s="227"/>
      <c r="F766" s="225"/>
      <c r="G766" s="225"/>
      <c r="H766" s="225"/>
      <c r="I766" s="225"/>
      <c r="J766" s="225"/>
      <c r="K766" s="225"/>
      <c r="L766" s="225"/>
      <c r="M766" s="225"/>
      <c r="N766" s="225"/>
      <c r="O766" s="225"/>
      <c r="P766" s="225"/>
      <c r="Q766" s="225"/>
      <c r="R766" s="225"/>
      <c r="S766" s="225"/>
      <c r="T766" s="225"/>
      <c r="U766" s="225"/>
      <c r="V766" s="225"/>
      <c r="W766" s="225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 t="s">
        <v>147</v>
      </c>
      <c r="AH766" s="206">
        <v>2</v>
      </c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</row>
    <row r="767" spans="1:60" outlineLevel="1">
      <c r="A767" s="223"/>
      <c r="B767" s="224"/>
      <c r="C767" s="258" t="s">
        <v>756</v>
      </c>
      <c r="D767" s="226"/>
      <c r="E767" s="227">
        <v>4</v>
      </c>
      <c r="F767" s="225"/>
      <c r="G767" s="225"/>
      <c r="H767" s="225"/>
      <c r="I767" s="225"/>
      <c r="J767" s="225"/>
      <c r="K767" s="225"/>
      <c r="L767" s="225"/>
      <c r="M767" s="225"/>
      <c r="N767" s="225"/>
      <c r="O767" s="225"/>
      <c r="P767" s="225"/>
      <c r="Q767" s="225"/>
      <c r="R767" s="225"/>
      <c r="S767" s="225"/>
      <c r="T767" s="225"/>
      <c r="U767" s="225"/>
      <c r="V767" s="225"/>
      <c r="W767" s="225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 t="s">
        <v>147</v>
      </c>
      <c r="AH767" s="206">
        <v>2</v>
      </c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</row>
    <row r="768" spans="1:60" outlineLevel="1">
      <c r="A768" s="223"/>
      <c r="B768" s="224"/>
      <c r="C768" s="257" t="s">
        <v>149</v>
      </c>
      <c r="D768" s="226"/>
      <c r="E768" s="227"/>
      <c r="F768" s="225"/>
      <c r="G768" s="225"/>
      <c r="H768" s="225"/>
      <c r="I768" s="225"/>
      <c r="J768" s="225"/>
      <c r="K768" s="225"/>
      <c r="L768" s="225"/>
      <c r="M768" s="225"/>
      <c r="N768" s="225"/>
      <c r="O768" s="225"/>
      <c r="P768" s="225"/>
      <c r="Q768" s="225"/>
      <c r="R768" s="225"/>
      <c r="S768" s="225"/>
      <c r="T768" s="225"/>
      <c r="U768" s="225"/>
      <c r="V768" s="225"/>
      <c r="W768" s="225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 t="s">
        <v>147</v>
      </c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</row>
    <row r="769" spans="1:60" outlineLevel="1">
      <c r="A769" s="223"/>
      <c r="B769" s="224"/>
      <c r="C769" s="259" t="s">
        <v>465</v>
      </c>
      <c r="D769" s="228"/>
      <c r="E769" s="229">
        <v>4</v>
      </c>
      <c r="F769" s="225"/>
      <c r="G769" s="225"/>
      <c r="H769" s="225"/>
      <c r="I769" s="225"/>
      <c r="J769" s="225"/>
      <c r="K769" s="225"/>
      <c r="L769" s="225"/>
      <c r="M769" s="225"/>
      <c r="N769" s="225"/>
      <c r="O769" s="225"/>
      <c r="P769" s="225"/>
      <c r="Q769" s="225"/>
      <c r="R769" s="225"/>
      <c r="S769" s="225"/>
      <c r="T769" s="225"/>
      <c r="U769" s="225"/>
      <c r="V769" s="225"/>
      <c r="W769" s="225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 t="s">
        <v>147</v>
      </c>
      <c r="AH769" s="206">
        <v>0</v>
      </c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</row>
    <row r="770" spans="1:60" ht="45" outlineLevel="1">
      <c r="A770" s="239">
        <v>124</v>
      </c>
      <c r="B770" s="240" t="s">
        <v>757</v>
      </c>
      <c r="C770" s="256" t="s">
        <v>758</v>
      </c>
      <c r="D770" s="241" t="s">
        <v>143</v>
      </c>
      <c r="E770" s="242">
        <v>1</v>
      </c>
      <c r="F770" s="243"/>
      <c r="G770" s="244">
        <f>ROUND(E770*F770,2)</f>
        <v>0</v>
      </c>
      <c r="H770" s="243"/>
      <c r="I770" s="244">
        <f>ROUND(E770*H770,2)</f>
        <v>0</v>
      </c>
      <c r="J770" s="243"/>
      <c r="K770" s="245">
        <f>ROUND(E770*J770,2)</f>
        <v>0</v>
      </c>
      <c r="L770" s="225">
        <v>21</v>
      </c>
      <c r="M770" s="225">
        <f>G770*(1+L770/100)</f>
        <v>0</v>
      </c>
      <c r="N770" s="225">
        <v>2.06E-2</v>
      </c>
      <c r="O770" s="225">
        <f>ROUND(E770*N770,2)</f>
        <v>0.02</v>
      </c>
      <c r="P770" s="225">
        <v>0</v>
      </c>
      <c r="Q770" s="225">
        <f>ROUND(E770*P770,2)</f>
        <v>0</v>
      </c>
      <c r="R770" s="225" t="s">
        <v>334</v>
      </c>
      <c r="S770" s="225" t="s">
        <v>144</v>
      </c>
      <c r="T770" s="225" t="s">
        <v>144</v>
      </c>
      <c r="U770" s="225">
        <v>0</v>
      </c>
      <c r="V770" s="225">
        <f>ROUND(E770*U770,2)</f>
        <v>0</v>
      </c>
      <c r="W770" s="225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 t="s">
        <v>335</v>
      </c>
      <c r="AH770" s="206"/>
      <c r="AI770" s="206"/>
      <c r="AJ770" s="206"/>
      <c r="AK770" s="206"/>
      <c r="AL770" s="206"/>
      <c r="AM770" s="206"/>
      <c r="AN770" s="206"/>
      <c r="AO770" s="206"/>
      <c r="AP770" s="206"/>
      <c r="AQ770" s="206"/>
      <c r="AR770" s="206"/>
      <c r="AS770" s="206"/>
      <c r="AT770" s="206"/>
      <c r="AU770" s="206"/>
      <c r="AV770" s="206"/>
      <c r="AW770" s="206"/>
      <c r="AX770" s="206"/>
      <c r="AY770" s="206"/>
      <c r="AZ770" s="206"/>
      <c r="BA770" s="206"/>
      <c r="BB770" s="206"/>
      <c r="BC770" s="206"/>
      <c r="BD770" s="206"/>
      <c r="BE770" s="206"/>
      <c r="BF770" s="206"/>
      <c r="BG770" s="206"/>
      <c r="BH770" s="206"/>
    </row>
    <row r="771" spans="1:60" outlineLevel="1">
      <c r="A771" s="223"/>
      <c r="B771" s="224"/>
      <c r="C771" s="257" t="s">
        <v>146</v>
      </c>
      <c r="D771" s="226"/>
      <c r="E771" s="227"/>
      <c r="F771" s="225"/>
      <c r="G771" s="225"/>
      <c r="H771" s="225"/>
      <c r="I771" s="225"/>
      <c r="J771" s="225"/>
      <c r="K771" s="225"/>
      <c r="L771" s="225"/>
      <c r="M771" s="225"/>
      <c r="N771" s="225"/>
      <c r="O771" s="225"/>
      <c r="P771" s="225"/>
      <c r="Q771" s="225"/>
      <c r="R771" s="225"/>
      <c r="S771" s="225"/>
      <c r="T771" s="225"/>
      <c r="U771" s="225"/>
      <c r="V771" s="225"/>
      <c r="W771" s="225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 t="s">
        <v>147</v>
      </c>
      <c r="AH771" s="206"/>
      <c r="AI771" s="206"/>
      <c r="AJ771" s="206"/>
      <c r="AK771" s="206"/>
      <c r="AL771" s="206"/>
      <c r="AM771" s="206"/>
      <c r="AN771" s="206"/>
      <c r="AO771" s="206"/>
      <c r="AP771" s="206"/>
      <c r="AQ771" s="206"/>
      <c r="AR771" s="206"/>
      <c r="AS771" s="206"/>
      <c r="AT771" s="206"/>
      <c r="AU771" s="206"/>
      <c r="AV771" s="206"/>
      <c r="AW771" s="206"/>
      <c r="AX771" s="206"/>
      <c r="AY771" s="206"/>
      <c r="AZ771" s="206"/>
      <c r="BA771" s="206"/>
      <c r="BB771" s="206"/>
      <c r="BC771" s="206"/>
      <c r="BD771" s="206"/>
      <c r="BE771" s="206"/>
      <c r="BF771" s="206"/>
      <c r="BG771" s="206"/>
      <c r="BH771" s="206"/>
    </row>
    <row r="772" spans="1:60" outlineLevel="1">
      <c r="A772" s="223"/>
      <c r="B772" s="224"/>
      <c r="C772" s="258" t="s">
        <v>759</v>
      </c>
      <c r="D772" s="226"/>
      <c r="E772" s="227"/>
      <c r="F772" s="225"/>
      <c r="G772" s="225"/>
      <c r="H772" s="225"/>
      <c r="I772" s="225"/>
      <c r="J772" s="225"/>
      <c r="K772" s="225"/>
      <c r="L772" s="225"/>
      <c r="M772" s="225"/>
      <c r="N772" s="225"/>
      <c r="O772" s="225"/>
      <c r="P772" s="225"/>
      <c r="Q772" s="225"/>
      <c r="R772" s="225"/>
      <c r="S772" s="225"/>
      <c r="T772" s="225"/>
      <c r="U772" s="225"/>
      <c r="V772" s="225"/>
      <c r="W772" s="225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 t="s">
        <v>147</v>
      </c>
      <c r="AH772" s="206">
        <v>2</v>
      </c>
      <c r="AI772" s="206"/>
      <c r="AJ772" s="206"/>
      <c r="AK772" s="206"/>
      <c r="AL772" s="206"/>
      <c r="AM772" s="206"/>
      <c r="AN772" s="206"/>
      <c r="AO772" s="206"/>
      <c r="AP772" s="206"/>
      <c r="AQ772" s="206"/>
      <c r="AR772" s="206"/>
      <c r="AS772" s="206"/>
      <c r="AT772" s="206"/>
      <c r="AU772" s="206"/>
      <c r="AV772" s="206"/>
      <c r="AW772" s="206"/>
      <c r="AX772" s="206"/>
      <c r="AY772" s="206"/>
      <c r="AZ772" s="206"/>
      <c r="BA772" s="206"/>
      <c r="BB772" s="206"/>
      <c r="BC772" s="206"/>
      <c r="BD772" s="206"/>
      <c r="BE772" s="206"/>
      <c r="BF772" s="206"/>
      <c r="BG772" s="206"/>
      <c r="BH772" s="206"/>
    </row>
    <row r="773" spans="1:60" outlineLevel="1">
      <c r="A773" s="223"/>
      <c r="B773" s="224"/>
      <c r="C773" s="258" t="s">
        <v>598</v>
      </c>
      <c r="D773" s="226"/>
      <c r="E773" s="227">
        <v>1</v>
      </c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  <c r="R773" s="225"/>
      <c r="S773" s="225"/>
      <c r="T773" s="225"/>
      <c r="U773" s="225"/>
      <c r="V773" s="225"/>
      <c r="W773" s="225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 t="s">
        <v>147</v>
      </c>
      <c r="AH773" s="206">
        <v>2</v>
      </c>
      <c r="AI773" s="206"/>
      <c r="AJ773" s="206"/>
      <c r="AK773" s="206"/>
      <c r="AL773" s="206"/>
      <c r="AM773" s="206"/>
      <c r="AN773" s="206"/>
      <c r="AO773" s="206"/>
      <c r="AP773" s="206"/>
      <c r="AQ773" s="206"/>
      <c r="AR773" s="206"/>
      <c r="AS773" s="206"/>
      <c r="AT773" s="206"/>
      <c r="AU773" s="206"/>
      <c r="AV773" s="206"/>
      <c r="AW773" s="206"/>
      <c r="AX773" s="206"/>
      <c r="AY773" s="206"/>
      <c r="AZ773" s="206"/>
      <c r="BA773" s="206"/>
      <c r="BB773" s="206"/>
      <c r="BC773" s="206"/>
      <c r="BD773" s="206"/>
      <c r="BE773" s="206"/>
      <c r="BF773" s="206"/>
      <c r="BG773" s="206"/>
      <c r="BH773" s="206"/>
    </row>
    <row r="774" spans="1:60" outlineLevel="1">
      <c r="A774" s="223"/>
      <c r="B774" s="224"/>
      <c r="C774" s="257" t="s">
        <v>149</v>
      </c>
      <c r="D774" s="226"/>
      <c r="E774" s="227"/>
      <c r="F774" s="225"/>
      <c r="G774" s="225"/>
      <c r="H774" s="225"/>
      <c r="I774" s="225"/>
      <c r="J774" s="225"/>
      <c r="K774" s="225"/>
      <c r="L774" s="225"/>
      <c r="M774" s="225"/>
      <c r="N774" s="225"/>
      <c r="O774" s="225"/>
      <c r="P774" s="225"/>
      <c r="Q774" s="225"/>
      <c r="R774" s="225"/>
      <c r="S774" s="225"/>
      <c r="T774" s="225"/>
      <c r="U774" s="225"/>
      <c r="V774" s="225"/>
      <c r="W774" s="225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 t="s">
        <v>147</v>
      </c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</row>
    <row r="775" spans="1:60" outlineLevel="1">
      <c r="A775" s="223"/>
      <c r="B775" s="224"/>
      <c r="C775" s="259" t="s">
        <v>150</v>
      </c>
      <c r="D775" s="228"/>
      <c r="E775" s="229">
        <v>1</v>
      </c>
      <c r="F775" s="225"/>
      <c r="G775" s="225"/>
      <c r="H775" s="225"/>
      <c r="I775" s="225"/>
      <c r="J775" s="225"/>
      <c r="K775" s="225"/>
      <c r="L775" s="225"/>
      <c r="M775" s="225"/>
      <c r="N775" s="225"/>
      <c r="O775" s="225"/>
      <c r="P775" s="225"/>
      <c r="Q775" s="225"/>
      <c r="R775" s="225"/>
      <c r="S775" s="225"/>
      <c r="T775" s="225"/>
      <c r="U775" s="225"/>
      <c r="V775" s="225"/>
      <c r="W775" s="225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 t="s">
        <v>147</v>
      </c>
      <c r="AH775" s="206">
        <v>0</v>
      </c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</row>
    <row r="776" spans="1:60" ht="33.75" outlineLevel="1">
      <c r="A776" s="239">
        <v>125</v>
      </c>
      <c r="B776" s="240" t="s">
        <v>760</v>
      </c>
      <c r="C776" s="256" t="s">
        <v>761</v>
      </c>
      <c r="D776" s="241" t="s">
        <v>143</v>
      </c>
      <c r="E776" s="242">
        <v>4</v>
      </c>
      <c r="F776" s="243"/>
      <c r="G776" s="244">
        <f>ROUND(E776*F776,2)</f>
        <v>0</v>
      </c>
      <c r="H776" s="243"/>
      <c r="I776" s="244">
        <f>ROUND(E776*H776,2)</f>
        <v>0</v>
      </c>
      <c r="J776" s="243"/>
      <c r="K776" s="245">
        <f>ROUND(E776*J776,2)</f>
        <v>0</v>
      </c>
      <c r="L776" s="225">
        <v>21</v>
      </c>
      <c r="M776" s="225">
        <f>G776*(1+L776/100)</f>
        <v>0</v>
      </c>
      <c r="N776" s="225">
        <v>2.1100000000000001E-2</v>
      </c>
      <c r="O776" s="225">
        <f>ROUND(E776*N776,2)</f>
        <v>0.08</v>
      </c>
      <c r="P776" s="225">
        <v>0</v>
      </c>
      <c r="Q776" s="225">
        <f>ROUND(E776*P776,2)</f>
        <v>0</v>
      </c>
      <c r="R776" s="225" t="s">
        <v>334</v>
      </c>
      <c r="S776" s="225" t="s">
        <v>144</v>
      </c>
      <c r="T776" s="225" t="s">
        <v>144</v>
      </c>
      <c r="U776" s="225">
        <v>0</v>
      </c>
      <c r="V776" s="225">
        <f>ROUND(E776*U776,2)</f>
        <v>0</v>
      </c>
      <c r="W776" s="225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 t="s">
        <v>335</v>
      </c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</row>
    <row r="777" spans="1:60" outlineLevel="1">
      <c r="A777" s="223"/>
      <c r="B777" s="224"/>
      <c r="C777" s="257" t="s">
        <v>146</v>
      </c>
      <c r="D777" s="226"/>
      <c r="E777" s="227"/>
      <c r="F777" s="225"/>
      <c r="G777" s="225"/>
      <c r="H777" s="225"/>
      <c r="I777" s="225"/>
      <c r="J777" s="225"/>
      <c r="K777" s="225"/>
      <c r="L777" s="225"/>
      <c r="M777" s="225"/>
      <c r="N777" s="225"/>
      <c r="O777" s="225"/>
      <c r="P777" s="225"/>
      <c r="Q777" s="225"/>
      <c r="R777" s="225"/>
      <c r="S777" s="225"/>
      <c r="T777" s="225"/>
      <c r="U777" s="225"/>
      <c r="V777" s="225"/>
      <c r="W777" s="225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 t="s">
        <v>147</v>
      </c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</row>
    <row r="778" spans="1:60" outlineLevel="1">
      <c r="A778" s="223"/>
      <c r="B778" s="224"/>
      <c r="C778" s="258" t="s">
        <v>762</v>
      </c>
      <c r="D778" s="226"/>
      <c r="E778" s="227"/>
      <c r="F778" s="225"/>
      <c r="G778" s="225"/>
      <c r="H778" s="225"/>
      <c r="I778" s="225"/>
      <c r="J778" s="225"/>
      <c r="K778" s="225"/>
      <c r="L778" s="225"/>
      <c r="M778" s="225"/>
      <c r="N778" s="225"/>
      <c r="O778" s="225"/>
      <c r="P778" s="225"/>
      <c r="Q778" s="225"/>
      <c r="R778" s="225"/>
      <c r="S778" s="225"/>
      <c r="T778" s="225"/>
      <c r="U778" s="225"/>
      <c r="V778" s="225"/>
      <c r="W778" s="225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 t="s">
        <v>147</v>
      </c>
      <c r="AH778" s="206">
        <v>2</v>
      </c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</row>
    <row r="779" spans="1:60" outlineLevel="1">
      <c r="A779" s="223"/>
      <c r="B779" s="224"/>
      <c r="C779" s="258" t="s">
        <v>469</v>
      </c>
      <c r="D779" s="226"/>
      <c r="E779" s="227">
        <v>4</v>
      </c>
      <c r="F779" s="225"/>
      <c r="G779" s="225"/>
      <c r="H779" s="225"/>
      <c r="I779" s="225"/>
      <c r="J779" s="225"/>
      <c r="K779" s="225"/>
      <c r="L779" s="225"/>
      <c r="M779" s="225"/>
      <c r="N779" s="225"/>
      <c r="O779" s="225"/>
      <c r="P779" s="225"/>
      <c r="Q779" s="225"/>
      <c r="R779" s="225"/>
      <c r="S779" s="225"/>
      <c r="T779" s="225"/>
      <c r="U779" s="225"/>
      <c r="V779" s="225"/>
      <c r="W779" s="225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 t="s">
        <v>147</v>
      </c>
      <c r="AH779" s="206">
        <v>2</v>
      </c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</row>
    <row r="780" spans="1:60" outlineLevel="1">
      <c r="A780" s="223"/>
      <c r="B780" s="224"/>
      <c r="C780" s="257" t="s">
        <v>149</v>
      </c>
      <c r="D780" s="226"/>
      <c r="E780" s="227"/>
      <c r="F780" s="225"/>
      <c r="G780" s="225"/>
      <c r="H780" s="225"/>
      <c r="I780" s="225"/>
      <c r="J780" s="225"/>
      <c r="K780" s="225"/>
      <c r="L780" s="225"/>
      <c r="M780" s="225"/>
      <c r="N780" s="225"/>
      <c r="O780" s="225"/>
      <c r="P780" s="225"/>
      <c r="Q780" s="225"/>
      <c r="R780" s="225"/>
      <c r="S780" s="225"/>
      <c r="T780" s="225"/>
      <c r="U780" s="225"/>
      <c r="V780" s="225"/>
      <c r="W780" s="225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 t="s">
        <v>147</v>
      </c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</row>
    <row r="781" spans="1:60" outlineLevel="1">
      <c r="A781" s="223"/>
      <c r="B781" s="224"/>
      <c r="C781" s="259" t="s">
        <v>465</v>
      </c>
      <c r="D781" s="228"/>
      <c r="E781" s="229">
        <v>4</v>
      </c>
      <c r="F781" s="225"/>
      <c r="G781" s="225"/>
      <c r="H781" s="225"/>
      <c r="I781" s="225"/>
      <c r="J781" s="225"/>
      <c r="K781" s="225"/>
      <c r="L781" s="225"/>
      <c r="M781" s="225"/>
      <c r="N781" s="225"/>
      <c r="O781" s="225"/>
      <c r="P781" s="225"/>
      <c r="Q781" s="225"/>
      <c r="R781" s="225"/>
      <c r="S781" s="225"/>
      <c r="T781" s="225"/>
      <c r="U781" s="225"/>
      <c r="V781" s="225"/>
      <c r="W781" s="225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 t="s">
        <v>147</v>
      </c>
      <c r="AH781" s="206">
        <v>0</v>
      </c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</row>
    <row r="782" spans="1:60" ht="22.5" outlineLevel="1">
      <c r="A782" s="239">
        <v>126</v>
      </c>
      <c r="B782" s="240" t="s">
        <v>763</v>
      </c>
      <c r="C782" s="256" t="s">
        <v>764</v>
      </c>
      <c r="D782" s="241" t="s">
        <v>166</v>
      </c>
      <c r="E782" s="242">
        <v>5</v>
      </c>
      <c r="F782" s="243"/>
      <c r="G782" s="244">
        <f>ROUND(E782*F782,2)</f>
        <v>0</v>
      </c>
      <c r="H782" s="243"/>
      <c r="I782" s="244">
        <f>ROUND(E782*H782,2)</f>
        <v>0</v>
      </c>
      <c r="J782" s="243"/>
      <c r="K782" s="245">
        <f>ROUND(E782*J782,2)</f>
        <v>0</v>
      </c>
      <c r="L782" s="225">
        <v>21</v>
      </c>
      <c r="M782" s="225">
        <f>G782*(1+L782/100)</f>
        <v>0</v>
      </c>
      <c r="N782" s="225">
        <v>1.48E-3</v>
      </c>
      <c r="O782" s="225">
        <f>ROUND(E782*N782,2)</f>
        <v>0.01</v>
      </c>
      <c r="P782" s="225">
        <v>0</v>
      </c>
      <c r="Q782" s="225">
        <f>ROUND(E782*P782,2)</f>
        <v>0</v>
      </c>
      <c r="R782" s="225" t="s">
        <v>334</v>
      </c>
      <c r="S782" s="225" t="s">
        <v>144</v>
      </c>
      <c r="T782" s="225" t="s">
        <v>144</v>
      </c>
      <c r="U782" s="225">
        <v>0</v>
      </c>
      <c r="V782" s="225">
        <f>ROUND(E782*U782,2)</f>
        <v>0</v>
      </c>
      <c r="W782" s="225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 t="s">
        <v>335</v>
      </c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</row>
    <row r="783" spans="1:60" outlineLevel="1">
      <c r="A783" s="223"/>
      <c r="B783" s="224"/>
      <c r="C783" s="257" t="s">
        <v>146</v>
      </c>
      <c r="D783" s="226"/>
      <c r="E783" s="227"/>
      <c r="F783" s="225"/>
      <c r="G783" s="225"/>
      <c r="H783" s="225"/>
      <c r="I783" s="225"/>
      <c r="J783" s="225"/>
      <c r="K783" s="225"/>
      <c r="L783" s="225"/>
      <c r="M783" s="225"/>
      <c r="N783" s="225"/>
      <c r="O783" s="225"/>
      <c r="P783" s="225"/>
      <c r="Q783" s="225"/>
      <c r="R783" s="225"/>
      <c r="S783" s="225"/>
      <c r="T783" s="225"/>
      <c r="U783" s="225"/>
      <c r="V783" s="225"/>
      <c r="W783" s="225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 t="s">
        <v>147</v>
      </c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</row>
    <row r="784" spans="1:60" outlineLevel="1">
      <c r="A784" s="223"/>
      <c r="B784" s="224"/>
      <c r="C784" s="258" t="s">
        <v>765</v>
      </c>
      <c r="D784" s="226"/>
      <c r="E784" s="227"/>
      <c r="F784" s="225"/>
      <c r="G784" s="225"/>
      <c r="H784" s="225"/>
      <c r="I784" s="225"/>
      <c r="J784" s="225"/>
      <c r="K784" s="225"/>
      <c r="L784" s="225"/>
      <c r="M784" s="225"/>
      <c r="N784" s="225"/>
      <c r="O784" s="225"/>
      <c r="P784" s="225"/>
      <c r="Q784" s="225"/>
      <c r="R784" s="225"/>
      <c r="S784" s="225"/>
      <c r="T784" s="225"/>
      <c r="U784" s="225"/>
      <c r="V784" s="225"/>
      <c r="W784" s="225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 t="s">
        <v>147</v>
      </c>
      <c r="AH784" s="206">
        <v>2</v>
      </c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</row>
    <row r="785" spans="1:60" outlineLevel="1">
      <c r="A785" s="223"/>
      <c r="B785" s="224"/>
      <c r="C785" s="258" t="s">
        <v>766</v>
      </c>
      <c r="D785" s="226"/>
      <c r="E785" s="227">
        <v>5</v>
      </c>
      <c r="F785" s="225"/>
      <c r="G785" s="225"/>
      <c r="H785" s="225"/>
      <c r="I785" s="225"/>
      <c r="J785" s="225"/>
      <c r="K785" s="225"/>
      <c r="L785" s="225"/>
      <c r="M785" s="225"/>
      <c r="N785" s="225"/>
      <c r="O785" s="225"/>
      <c r="P785" s="225"/>
      <c r="Q785" s="225"/>
      <c r="R785" s="225"/>
      <c r="S785" s="225"/>
      <c r="T785" s="225"/>
      <c r="U785" s="225"/>
      <c r="V785" s="225"/>
      <c r="W785" s="225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 t="s">
        <v>147</v>
      </c>
      <c r="AH785" s="206">
        <v>2</v>
      </c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</row>
    <row r="786" spans="1:60" outlineLevel="1">
      <c r="A786" s="223"/>
      <c r="B786" s="224"/>
      <c r="C786" s="257" t="s">
        <v>149</v>
      </c>
      <c r="D786" s="226"/>
      <c r="E786" s="227"/>
      <c r="F786" s="225"/>
      <c r="G786" s="225"/>
      <c r="H786" s="225"/>
      <c r="I786" s="225"/>
      <c r="J786" s="225"/>
      <c r="K786" s="225"/>
      <c r="L786" s="225"/>
      <c r="M786" s="225"/>
      <c r="N786" s="225"/>
      <c r="O786" s="225"/>
      <c r="P786" s="225"/>
      <c r="Q786" s="225"/>
      <c r="R786" s="225"/>
      <c r="S786" s="225"/>
      <c r="T786" s="225"/>
      <c r="U786" s="225"/>
      <c r="V786" s="225"/>
      <c r="W786" s="225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 t="s">
        <v>147</v>
      </c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</row>
    <row r="787" spans="1:60" outlineLevel="1">
      <c r="A787" s="223"/>
      <c r="B787" s="224"/>
      <c r="C787" s="259" t="s">
        <v>706</v>
      </c>
      <c r="D787" s="228"/>
      <c r="E787" s="229">
        <v>5</v>
      </c>
      <c r="F787" s="225"/>
      <c r="G787" s="225"/>
      <c r="H787" s="225"/>
      <c r="I787" s="225"/>
      <c r="J787" s="225"/>
      <c r="K787" s="225"/>
      <c r="L787" s="225"/>
      <c r="M787" s="225"/>
      <c r="N787" s="225"/>
      <c r="O787" s="225"/>
      <c r="P787" s="225"/>
      <c r="Q787" s="225"/>
      <c r="R787" s="225"/>
      <c r="S787" s="225"/>
      <c r="T787" s="225"/>
      <c r="U787" s="225"/>
      <c r="V787" s="225"/>
      <c r="W787" s="225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 t="s">
        <v>147</v>
      </c>
      <c r="AH787" s="206">
        <v>0</v>
      </c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</row>
    <row r="788" spans="1:60" outlineLevel="1">
      <c r="A788" s="247">
        <v>127</v>
      </c>
      <c r="B788" s="248" t="s">
        <v>767</v>
      </c>
      <c r="C788" s="262" t="s">
        <v>768</v>
      </c>
      <c r="D788" s="249" t="s">
        <v>217</v>
      </c>
      <c r="E788" s="250">
        <v>0.11255</v>
      </c>
      <c r="F788" s="251"/>
      <c r="G788" s="252">
        <f>ROUND(E788*F788,2)</f>
        <v>0</v>
      </c>
      <c r="H788" s="251"/>
      <c r="I788" s="252">
        <f>ROUND(E788*H788,2)</f>
        <v>0</v>
      </c>
      <c r="J788" s="251"/>
      <c r="K788" s="253">
        <f>ROUND(E788*J788,2)</f>
        <v>0</v>
      </c>
      <c r="L788" s="225">
        <v>21</v>
      </c>
      <c r="M788" s="225">
        <f>G788*(1+L788/100)</f>
        <v>0</v>
      </c>
      <c r="N788" s="225">
        <v>0</v>
      </c>
      <c r="O788" s="225">
        <f>ROUND(E788*N788,2)</f>
        <v>0</v>
      </c>
      <c r="P788" s="225">
        <v>0</v>
      </c>
      <c r="Q788" s="225">
        <f>ROUND(E788*P788,2)</f>
        <v>0</v>
      </c>
      <c r="R788" s="225"/>
      <c r="S788" s="225" t="s">
        <v>144</v>
      </c>
      <c r="T788" s="225" t="s">
        <v>144</v>
      </c>
      <c r="U788" s="225">
        <v>3.0059999999999998</v>
      </c>
      <c r="V788" s="225">
        <f>ROUND(E788*U788,2)</f>
        <v>0.34</v>
      </c>
      <c r="W788" s="225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 t="s">
        <v>539</v>
      </c>
      <c r="AH788" s="206"/>
      <c r="AI788" s="206"/>
      <c r="AJ788" s="206"/>
      <c r="AK788" s="206"/>
      <c r="AL788" s="206"/>
      <c r="AM788" s="206"/>
      <c r="AN788" s="206"/>
      <c r="AO788" s="206"/>
      <c r="AP788" s="206"/>
      <c r="AQ788" s="206"/>
      <c r="AR788" s="206"/>
      <c r="AS788" s="206"/>
      <c r="AT788" s="206"/>
      <c r="AU788" s="206"/>
      <c r="AV788" s="206"/>
      <c r="AW788" s="206"/>
      <c r="AX788" s="206"/>
      <c r="AY788" s="206"/>
      <c r="AZ788" s="206"/>
      <c r="BA788" s="206"/>
      <c r="BB788" s="206"/>
      <c r="BC788" s="206"/>
      <c r="BD788" s="206"/>
      <c r="BE788" s="206"/>
      <c r="BF788" s="206"/>
      <c r="BG788" s="206"/>
      <c r="BH788" s="206"/>
    </row>
    <row r="789" spans="1:60">
      <c r="A789" s="233" t="s">
        <v>139</v>
      </c>
      <c r="B789" s="234" t="s">
        <v>100</v>
      </c>
      <c r="C789" s="255" t="s">
        <v>101</v>
      </c>
      <c r="D789" s="235"/>
      <c r="E789" s="236"/>
      <c r="F789" s="237"/>
      <c r="G789" s="237">
        <f>SUMIF(AG790:AG821,"&lt;&gt;NOR",G790:G821)</f>
        <v>0</v>
      </c>
      <c r="H789" s="237"/>
      <c r="I789" s="237">
        <f>SUM(I790:I821)</f>
        <v>0</v>
      </c>
      <c r="J789" s="237"/>
      <c r="K789" s="238">
        <f>SUM(K790:K821)</f>
        <v>0</v>
      </c>
      <c r="L789" s="232"/>
      <c r="M789" s="232">
        <f>SUM(M790:M821)</f>
        <v>0</v>
      </c>
      <c r="N789" s="232"/>
      <c r="O789" s="232">
        <f>SUM(O790:O821)</f>
        <v>0.39999999999999997</v>
      </c>
      <c r="P789" s="232"/>
      <c r="Q789" s="232">
        <f>SUM(Q790:Q821)</f>
        <v>0</v>
      </c>
      <c r="R789" s="232"/>
      <c r="S789" s="232"/>
      <c r="T789" s="232"/>
      <c r="U789" s="232"/>
      <c r="V789" s="232">
        <f>SUM(V790:V821)</f>
        <v>16.43</v>
      </c>
      <c r="W789" s="232"/>
      <c r="AG789" t="s">
        <v>140</v>
      </c>
    </row>
    <row r="790" spans="1:60" outlineLevel="1">
      <c r="A790" s="239">
        <v>128</v>
      </c>
      <c r="B790" s="240" t="s">
        <v>769</v>
      </c>
      <c r="C790" s="256" t="s">
        <v>770</v>
      </c>
      <c r="D790" s="241" t="s">
        <v>156</v>
      </c>
      <c r="E790" s="242">
        <v>15.73</v>
      </c>
      <c r="F790" s="243"/>
      <c r="G790" s="244">
        <f>ROUND(E790*F790,2)</f>
        <v>0</v>
      </c>
      <c r="H790" s="243"/>
      <c r="I790" s="244">
        <f>ROUND(E790*H790,2)</f>
        <v>0</v>
      </c>
      <c r="J790" s="243"/>
      <c r="K790" s="245">
        <f>ROUND(E790*J790,2)</f>
        <v>0</v>
      </c>
      <c r="L790" s="225">
        <v>21</v>
      </c>
      <c r="M790" s="225">
        <f>G790*(1+L790/100)</f>
        <v>0</v>
      </c>
      <c r="N790" s="225">
        <v>4.8300000000000001E-3</v>
      </c>
      <c r="O790" s="225">
        <f>ROUND(E790*N790,2)</f>
        <v>0.08</v>
      </c>
      <c r="P790" s="225">
        <v>0</v>
      </c>
      <c r="Q790" s="225">
        <f>ROUND(E790*P790,2)</f>
        <v>0</v>
      </c>
      <c r="R790" s="225"/>
      <c r="S790" s="225" t="s">
        <v>144</v>
      </c>
      <c r="T790" s="225" t="s">
        <v>144</v>
      </c>
      <c r="U790" s="225">
        <v>0.97</v>
      </c>
      <c r="V790" s="225">
        <f>ROUND(E790*U790,2)</f>
        <v>15.26</v>
      </c>
      <c r="W790" s="225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 t="s">
        <v>145</v>
      </c>
      <c r="AH790" s="206"/>
      <c r="AI790" s="206"/>
      <c r="AJ790" s="206"/>
      <c r="AK790" s="206"/>
      <c r="AL790" s="206"/>
      <c r="AM790" s="206"/>
      <c r="AN790" s="206"/>
      <c r="AO790" s="206"/>
      <c r="AP790" s="206"/>
      <c r="AQ790" s="206"/>
      <c r="AR790" s="206"/>
      <c r="AS790" s="206"/>
      <c r="AT790" s="206"/>
      <c r="AU790" s="206"/>
      <c r="AV790" s="206"/>
      <c r="AW790" s="206"/>
      <c r="AX790" s="206"/>
      <c r="AY790" s="206"/>
      <c r="AZ790" s="206"/>
      <c r="BA790" s="206"/>
      <c r="BB790" s="206"/>
      <c r="BC790" s="206"/>
      <c r="BD790" s="206"/>
      <c r="BE790" s="206"/>
      <c r="BF790" s="206"/>
      <c r="BG790" s="206"/>
      <c r="BH790" s="206"/>
    </row>
    <row r="791" spans="1:60" outlineLevel="1">
      <c r="A791" s="223"/>
      <c r="B791" s="224"/>
      <c r="C791" s="257" t="s">
        <v>146</v>
      </c>
      <c r="D791" s="226"/>
      <c r="E791" s="227"/>
      <c r="F791" s="225"/>
      <c r="G791" s="225"/>
      <c r="H791" s="225"/>
      <c r="I791" s="225"/>
      <c r="J791" s="225"/>
      <c r="K791" s="225"/>
      <c r="L791" s="225"/>
      <c r="M791" s="225"/>
      <c r="N791" s="225"/>
      <c r="O791" s="225"/>
      <c r="P791" s="225"/>
      <c r="Q791" s="225"/>
      <c r="R791" s="225"/>
      <c r="S791" s="225"/>
      <c r="T791" s="225"/>
      <c r="U791" s="225"/>
      <c r="V791" s="225"/>
      <c r="W791" s="225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 t="s">
        <v>147</v>
      </c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</row>
    <row r="792" spans="1:60" outlineLevel="1">
      <c r="A792" s="223"/>
      <c r="B792" s="224"/>
      <c r="C792" s="258" t="s">
        <v>771</v>
      </c>
      <c r="D792" s="226"/>
      <c r="E792" s="227"/>
      <c r="F792" s="225"/>
      <c r="G792" s="225"/>
      <c r="H792" s="225"/>
      <c r="I792" s="225"/>
      <c r="J792" s="225"/>
      <c r="K792" s="225"/>
      <c r="L792" s="225"/>
      <c r="M792" s="225"/>
      <c r="N792" s="225"/>
      <c r="O792" s="225"/>
      <c r="P792" s="225"/>
      <c r="Q792" s="225"/>
      <c r="R792" s="225"/>
      <c r="S792" s="225"/>
      <c r="T792" s="225"/>
      <c r="U792" s="225"/>
      <c r="V792" s="225"/>
      <c r="W792" s="225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 t="s">
        <v>147</v>
      </c>
      <c r="AH792" s="206">
        <v>2</v>
      </c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</row>
    <row r="793" spans="1:60" outlineLevel="1">
      <c r="A793" s="223"/>
      <c r="B793" s="224"/>
      <c r="C793" s="258" t="s">
        <v>772</v>
      </c>
      <c r="D793" s="226"/>
      <c r="E793" s="227">
        <v>15.73</v>
      </c>
      <c r="F793" s="225"/>
      <c r="G793" s="225"/>
      <c r="H793" s="225"/>
      <c r="I793" s="225"/>
      <c r="J793" s="225"/>
      <c r="K793" s="225"/>
      <c r="L793" s="225"/>
      <c r="M793" s="225"/>
      <c r="N793" s="225"/>
      <c r="O793" s="225"/>
      <c r="P793" s="225"/>
      <c r="Q793" s="225"/>
      <c r="R793" s="225"/>
      <c r="S793" s="225"/>
      <c r="T793" s="225"/>
      <c r="U793" s="225"/>
      <c r="V793" s="225"/>
      <c r="W793" s="225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 t="s">
        <v>147</v>
      </c>
      <c r="AH793" s="206">
        <v>2</v>
      </c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</row>
    <row r="794" spans="1:60" outlineLevel="1">
      <c r="A794" s="223"/>
      <c r="B794" s="224"/>
      <c r="C794" s="257" t="s">
        <v>149</v>
      </c>
      <c r="D794" s="226"/>
      <c r="E794" s="227"/>
      <c r="F794" s="225"/>
      <c r="G794" s="225"/>
      <c r="H794" s="225"/>
      <c r="I794" s="225"/>
      <c r="J794" s="225"/>
      <c r="K794" s="225"/>
      <c r="L794" s="225"/>
      <c r="M794" s="225"/>
      <c r="N794" s="225"/>
      <c r="O794" s="225"/>
      <c r="P794" s="225"/>
      <c r="Q794" s="225"/>
      <c r="R794" s="225"/>
      <c r="S794" s="225"/>
      <c r="T794" s="225"/>
      <c r="U794" s="225"/>
      <c r="V794" s="225"/>
      <c r="W794" s="225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 t="s">
        <v>147</v>
      </c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</row>
    <row r="795" spans="1:60" outlineLevel="1">
      <c r="A795" s="223"/>
      <c r="B795" s="224"/>
      <c r="C795" s="259" t="s">
        <v>773</v>
      </c>
      <c r="D795" s="228"/>
      <c r="E795" s="229">
        <v>15.73</v>
      </c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  <c r="R795" s="225"/>
      <c r="S795" s="225"/>
      <c r="T795" s="225"/>
      <c r="U795" s="225"/>
      <c r="V795" s="225"/>
      <c r="W795" s="225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 t="s">
        <v>147</v>
      </c>
      <c r="AH795" s="206">
        <v>0</v>
      </c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</row>
    <row r="796" spans="1:60" outlineLevel="1">
      <c r="A796" s="239">
        <v>129</v>
      </c>
      <c r="B796" s="240" t="s">
        <v>774</v>
      </c>
      <c r="C796" s="256" t="s">
        <v>775</v>
      </c>
      <c r="D796" s="241" t="s">
        <v>217</v>
      </c>
      <c r="E796" s="242">
        <v>9.3899999999999997E-2</v>
      </c>
      <c r="F796" s="243"/>
      <c r="G796" s="244">
        <f>ROUND(E796*F796,2)</f>
        <v>0</v>
      </c>
      <c r="H796" s="243"/>
      <c r="I796" s="244">
        <f>ROUND(E796*H796,2)</f>
        <v>0</v>
      </c>
      <c r="J796" s="243"/>
      <c r="K796" s="245">
        <f>ROUND(E796*J796,2)</f>
        <v>0</v>
      </c>
      <c r="L796" s="225">
        <v>21</v>
      </c>
      <c r="M796" s="225">
        <f>G796*(1+L796/100)</f>
        <v>0</v>
      </c>
      <c r="N796" s="225">
        <v>0</v>
      </c>
      <c r="O796" s="225">
        <f>ROUND(E796*N796,2)</f>
        <v>0</v>
      </c>
      <c r="P796" s="225">
        <v>0</v>
      </c>
      <c r="Q796" s="225">
        <f>ROUND(E796*P796,2)</f>
        <v>0</v>
      </c>
      <c r="R796" s="225"/>
      <c r="S796" s="225" t="s">
        <v>144</v>
      </c>
      <c r="T796" s="225" t="s">
        <v>144</v>
      </c>
      <c r="U796" s="225">
        <v>0.45400000000000001</v>
      </c>
      <c r="V796" s="225">
        <f>ROUND(E796*U796,2)</f>
        <v>0.04</v>
      </c>
      <c r="W796" s="225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 t="s">
        <v>145</v>
      </c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</row>
    <row r="797" spans="1:60" outlineLevel="1">
      <c r="A797" s="223"/>
      <c r="B797" s="224"/>
      <c r="C797" s="257" t="s">
        <v>146</v>
      </c>
      <c r="D797" s="226"/>
      <c r="E797" s="227"/>
      <c r="F797" s="225"/>
      <c r="G797" s="225"/>
      <c r="H797" s="225"/>
      <c r="I797" s="225"/>
      <c r="J797" s="225"/>
      <c r="K797" s="225"/>
      <c r="L797" s="225"/>
      <c r="M797" s="225"/>
      <c r="N797" s="225"/>
      <c r="O797" s="225"/>
      <c r="P797" s="225"/>
      <c r="Q797" s="225"/>
      <c r="R797" s="225"/>
      <c r="S797" s="225"/>
      <c r="T797" s="225"/>
      <c r="U797" s="225"/>
      <c r="V797" s="225"/>
      <c r="W797" s="225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 t="s">
        <v>147</v>
      </c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</row>
    <row r="798" spans="1:60" outlineLevel="1">
      <c r="A798" s="223"/>
      <c r="B798" s="224"/>
      <c r="C798" s="258" t="s">
        <v>776</v>
      </c>
      <c r="D798" s="226"/>
      <c r="E798" s="227"/>
      <c r="F798" s="225"/>
      <c r="G798" s="225"/>
      <c r="H798" s="225"/>
      <c r="I798" s="225"/>
      <c r="J798" s="225"/>
      <c r="K798" s="225"/>
      <c r="L798" s="225"/>
      <c r="M798" s="225"/>
      <c r="N798" s="225"/>
      <c r="O798" s="225"/>
      <c r="P798" s="225"/>
      <c r="Q798" s="225"/>
      <c r="R798" s="225"/>
      <c r="S798" s="225"/>
      <c r="T798" s="225"/>
      <c r="U798" s="225"/>
      <c r="V798" s="225"/>
      <c r="W798" s="225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 t="s">
        <v>147</v>
      </c>
      <c r="AH798" s="206">
        <v>2</v>
      </c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</row>
    <row r="799" spans="1:60" outlineLevel="1">
      <c r="A799" s="223"/>
      <c r="B799" s="224"/>
      <c r="C799" s="257" t="s">
        <v>149</v>
      </c>
      <c r="D799" s="226"/>
      <c r="E799" s="227"/>
      <c r="F799" s="225"/>
      <c r="G799" s="225"/>
      <c r="H799" s="225"/>
      <c r="I799" s="225"/>
      <c r="J799" s="225"/>
      <c r="K799" s="225"/>
      <c r="L799" s="225"/>
      <c r="M799" s="225"/>
      <c r="N799" s="225"/>
      <c r="O799" s="225"/>
      <c r="P799" s="225"/>
      <c r="Q799" s="225"/>
      <c r="R799" s="225"/>
      <c r="S799" s="225"/>
      <c r="T799" s="225"/>
      <c r="U799" s="225"/>
      <c r="V799" s="225"/>
      <c r="W799" s="225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 t="s">
        <v>147</v>
      </c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</row>
    <row r="800" spans="1:60" outlineLevel="1">
      <c r="A800" s="223"/>
      <c r="B800" s="224"/>
      <c r="C800" s="259" t="s">
        <v>777</v>
      </c>
      <c r="D800" s="228"/>
      <c r="E800" s="229">
        <v>9.3899999999999997E-2</v>
      </c>
      <c r="F800" s="225"/>
      <c r="G800" s="225"/>
      <c r="H800" s="225"/>
      <c r="I800" s="225"/>
      <c r="J800" s="225"/>
      <c r="K800" s="225"/>
      <c r="L800" s="225"/>
      <c r="M800" s="225"/>
      <c r="N800" s="225"/>
      <c r="O800" s="225"/>
      <c r="P800" s="225"/>
      <c r="Q800" s="225"/>
      <c r="R800" s="225"/>
      <c r="S800" s="225"/>
      <c r="T800" s="225"/>
      <c r="U800" s="225"/>
      <c r="V800" s="225"/>
      <c r="W800" s="225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 t="s">
        <v>147</v>
      </c>
      <c r="AH800" s="206">
        <v>0</v>
      </c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</row>
    <row r="801" spans="1:60" outlineLevel="1">
      <c r="A801" s="239">
        <v>130</v>
      </c>
      <c r="B801" s="240" t="s">
        <v>778</v>
      </c>
      <c r="C801" s="256" t="s">
        <v>779</v>
      </c>
      <c r="D801" s="241" t="s">
        <v>166</v>
      </c>
      <c r="E801" s="242">
        <v>54.32</v>
      </c>
      <c r="F801" s="243"/>
      <c r="G801" s="244">
        <f>ROUND(E801*F801,2)</f>
        <v>0</v>
      </c>
      <c r="H801" s="243"/>
      <c r="I801" s="244">
        <f>ROUND(E801*H801,2)</f>
        <v>0</v>
      </c>
      <c r="J801" s="243"/>
      <c r="K801" s="245">
        <f>ROUND(E801*J801,2)</f>
        <v>0</v>
      </c>
      <c r="L801" s="225">
        <v>21</v>
      </c>
      <c r="M801" s="225">
        <f>G801*(1+L801/100)</f>
        <v>0</v>
      </c>
      <c r="N801" s="225">
        <v>2.2000000000000001E-4</v>
      </c>
      <c r="O801" s="225">
        <f>ROUND(E801*N801,2)</f>
        <v>0.01</v>
      </c>
      <c r="P801" s="225">
        <v>0</v>
      </c>
      <c r="Q801" s="225">
        <f>ROUND(E801*P801,2)</f>
        <v>0</v>
      </c>
      <c r="R801" s="225" t="s">
        <v>334</v>
      </c>
      <c r="S801" s="225" t="s">
        <v>144</v>
      </c>
      <c r="T801" s="225" t="s">
        <v>144</v>
      </c>
      <c r="U801" s="225">
        <v>0</v>
      </c>
      <c r="V801" s="225">
        <f>ROUND(E801*U801,2)</f>
        <v>0</v>
      </c>
      <c r="W801" s="225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 t="s">
        <v>335</v>
      </c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</row>
    <row r="802" spans="1:60" outlineLevel="1">
      <c r="A802" s="223"/>
      <c r="B802" s="224"/>
      <c r="C802" s="257" t="s">
        <v>146</v>
      </c>
      <c r="D802" s="226"/>
      <c r="E802" s="227"/>
      <c r="F802" s="225"/>
      <c r="G802" s="225"/>
      <c r="H802" s="225"/>
      <c r="I802" s="225"/>
      <c r="J802" s="225"/>
      <c r="K802" s="225"/>
      <c r="L802" s="225"/>
      <c r="M802" s="225"/>
      <c r="N802" s="225"/>
      <c r="O802" s="225"/>
      <c r="P802" s="225"/>
      <c r="Q802" s="225"/>
      <c r="R802" s="225"/>
      <c r="S802" s="225"/>
      <c r="T802" s="225"/>
      <c r="U802" s="225"/>
      <c r="V802" s="225"/>
      <c r="W802" s="225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 t="s">
        <v>147</v>
      </c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</row>
    <row r="803" spans="1:60" outlineLevel="1">
      <c r="A803" s="223"/>
      <c r="B803" s="224"/>
      <c r="C803" s="258" t="s">
        <v>780</v>
      </c>
      <c r="D803" s="226"/>
      <c r="E803" s="227"/>
      <c r="F803" s="225"/>
      <c r="G803" s="225"/>
      <c r="H803" s="225"/>
      <c r="I803" s="225"/>
      <c r="J803" s="225"/>
      <c r="K803" s="225"/>
      <c r="L803" s="225"/>
      <c r="M803" s="225"/>
      <c r="N803" s="225"/>
      <c r="O803" s="225"/>
      <c r="P803" s="225"/>
      <c r="Q803" s="225"/>
      <c r="R803" s="225"/>
      <c r="S803" s="225"/>
      <c r="T803" s="225"/>
      <c r="U803" s="225"/>
      <c r="V803" s="225"/>
      <c r="W803" s="225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 t="s">
        <v>147</v>
      </c>
      <c r="AH803" s="206">
        <v>2</v>
      </c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</row>
    <row r="804" spans="1:60" ht="33.75" outlineLevel="1">
      <c r="A804" s="223"/>
      <c r="B804" s="224"/>
      <c r="C804" s="258" t="s">
        <v>781</v>
      </c>
      <c r="D804" s="226"/>
      <c r="E804" s="227">
        <v>31.6</v>
      </c>
      <c r="F804" s="225"/>
      <c r="G804" s="225"/>
      <c r="H804" s="225"/>
      <c r="I804" s="225"/>
      <c r="J804" s="225"/>
      <c r="K804" s="225"/>
      <c r="L804" s="225"/>
      <c r="M804" s="225"/>
      <c r="N804" s="225"/>
      <c r="O804" s="225"/>
      <c r="P804" s="225"/>
      <c r="Q804" s="225"/>
      <c r="R804" s="225"/>
      <c r="S804" s="225"/>
      <c r="T804" s="225"/>
      <c r="U804" s="225"/>
      <c r="V804" s="225"/>
      <c r="W804" s="225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 t="s">
        <v>147</v>
      </c>
      <c r="AH804" s="206">
        <v>2</v>
      </c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</row>
    <row r="805" spans="1:60" ht="33.75" outlineLevel="1">
      <c r="A805" s="223"/>
      <c r="B805" s="224"/>
      <c r="C805" s="258" t="s">
        <v>782</v>
      </c>
      <c r="D805" s="226"/>
      <c r="E805" s="227">
        <v>22.72</v>
      </c>
      <c r="F805" s="225"/>
      <c r="G805" s="225"/>
      <c r="H805" s="225"/>
      <c r="I805" s="225"/>
      <c r="J805" s="225"/>
      <c r="K805" s="225"/>
      <c r="L805" s="225"/>
      <c r="M805" s="225"/>
      <c r="N805" s="225"/>
      <c r="O805" s="225"/>
      <c r="P805" s="225"/>
      <c r="Q805" s="225"/>
      <c r="R805" s="225"/>
      <c r="S805" s="225"/>
      <c r="T805" s="225"/>
      <c r="U805" s="225"/>
      <c r="V805" s="225"/>
      <c r="W805" s="225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 t="s">
        <v>147</v>
      </c>
      <c r="AH805" s="206">
        <v>2</v>
      </c>
      <c r="AI805" s="206"/>
      <c r="AJ805" s="206"/>
      <c r="AK805" s="206"/>
      <c r="AL805" s="206"/>
      <c r="AM805" s="206"/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</row>
    <row r="806" spans="1:60" outlineLevel="1">
      <c r="A806" s="223"/>
      <c r="B806" s="224"/>
      <c r="C806" s="257" t="s">
        <v>149</v>
      </c>
      <c r="D806" s="226"/>
      <c r="E806" s="227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  <c r="R806" s="225"/>
      <c r="S806" s="225"/>
      <c r="T806" s="225"/>
      <c r="U806" s="225"/>
      <c r="V806" s="225"/>
      <c r="W806" s="225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 t="s">
        <v>147</v>
      </c>
      <c r="AH806" s="206"/>
      <c r="AI806" s="206"/>
      <c r="AJ806" s="206"/>
      <c r="AK806" s="206"/>
      <c r="AL806" s="206"/>
      <c r="AM806" s="206"/>
      <c r="AN806" s="206"/>
      <c r="AO806" s="206"/>
      <c r="AP806" s="206"/>
      <c r="AQ806" s="206"/>
      <c r="AR806" s="206"/>
      <c r="AS806" s="206"/>
      <c r="AT806" s="206"/>
      <c r="AU806" s="206"/>
      <c r="AV806" s="206"/>
      <c r="AW806" s="206"/>
      <c r="AX806" s="206"/>
      <c r="AY806" s="206"/>
      <c r="AZ806" s="206"/>
      <c r="BA806" s="206"/>
      <c r="BB806" s="206"/>
      <c r="BC806" s="206"/>
      <c r="BD806" s="206"/>
      <c r="BE806" s="206"/>
      <c r="BF806" s="206"/>
      <c r="BG806" s="206"/>
      <c r="BH806" s="206"/>
    </row>
    <row r="807" spans="1:60" outlineLevel="1">
      <c r="A807" s="223"/>
      <c r="B807" s="224"/>
      <c r="C807" s="259" t="s">
        <v>783</v>
      </c>
      <c r="D807" s="228"/>
      <c r="E807" s="229">
        <v>54.32</v>
      </c>
      <c r="F807" s="225"/>
      <c r="G807" s="225"/>
      <c r="H807" s="225"/>
      <c r="I807" s="225"/>
      <c r="J807" s="225"/>
      <c r="K807" s="225"/>
      <c r="L807" s="225"/>
      <c r="M807" s="225"/>
      <c r="N807" s="225"/>
      <c r="O807" s="225"/>
      <c r="P807" s="225"/>
      <c r="Q807" s="225"/>
      <c r="R807" s="225"/>
      <c r="S807" s="225"/>
      <c r="T807" s="225"/>
      <c r="U807" s="225"/>
      <c r="V807" s="225"/>
      <c r="W807" s="225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 t="s">
        <v>147</v>
      </c>
      <c r="AH807" s="206">
        <v>0</v>
      </c>
      <c r="AI807" s="206"/>
      <c r="AJ807" s="206"/>
      <c r="AK807" s="206"/>
      <c r="AL807" s="206"/>
      <c r="AM807" s="206"/>
      <c r="AN807" s="206"/>
      <c r="AO807" s="206"/>
      <c r="AP807" s="206"/>
      <c r="AQ807" s="206"/>
      <c r="AR807" s="206"/>
      <c r="AS807" s="206"/>
      <c r="AT807" s="206"/>
      <c r="AU807" s="206"/>
      <c r="AV807" s="206"/>
      <c r="AW807" s="206"/>
      <c r="AX807" s="206"/>
      <c r="AY807" s="206"/>
      <c r="AZ807" s="206"/>
      <c r="BA807" s="206"/>
      <c r="BB807" s="206"/>
      <c r="BC807" s="206"/>
      <c r="BD807" s="206"/>
      <c r="BE807" s="206"/>
      <c r="BF807" s="206"/>
      <c r="BG807" s="206"/>
      <c r="BH807" s="206"/>
    </row>
    <row r="808" spans="1:60" outlineLevel="1">
      <c r="A808" s="239">
        <v>131</v>
      </c>
      <c r="B808" s="240" t="s">
        <v>784</v>
      </c>
      <c r="C808" s="256" t="s">
        <v>785</v>
      </c>
      <c r="D808" s="241" t="s">
        <v>166</v>
      </c>
      <c r="E808" s="242">
        <v>27.16</v>
      </c>
      <c r="F808" s="243"/>
      <c r="G808" s="244">
        <f>ROUND(E808*F808,2)</f>
        <v>0</v>
      </c>
      <c r="H808" s="243"/>
      <c r="I808" s="244">
        <f>ROUND(E808*H808,2)</f>
        <v>0</v>
      </c>
      <c r="J808" s="243"/>
      <c r="K808" s="245">
        <f>ROUND(E808*J808,2)</f>
        <v>0</v>
      </c>
      <c r="L808" s="225">
        <v>21</v>
      </c>
      <c r="M808" s="225">
        <f>G808*(1+L808/100)</f>
        <v>0</v>
      </c>
      <c r="N808" s="225">
        <v>2.2000000000000001E-4</v>
      </c>
      <c r="O808" s="225">
        <f>ROUND(E808*N808,2)</f>
        <v>0.01</v>
      </c>
      <c r="P808" s="225">
        <v>0</v>
      </c>
      <c r="Q808" s="225">
        <f>ROUND(E808*P808,2)</f>
        <v>0</v>
      </c>
      <c r="R808" s="225" t="s">
        <v>334</v>
      </c>
      <c r="S808" s="225" t="s">
        <v>144</v>
      </c>
      <c r="T808" s="225" t="s">
        <v>144</v>
      </c>
      <c r="U808" s="225">
        <v>0</v>
      </c>
      <c r="V808" s="225">
        <f>ROUND(E808*U808,2)</f>
        <v>0</v>
      </c>
      <c r="W808" s="225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 t="s">
        <v>335</v>
      </c>
      <c r="AH808" s="206"/>
      <c r="AI808" s="206"/>
      <c r="AJ808" s="206"/>
      <c r="AK808" s="206"/>
      <c r="AL808" s="206"/>
      <c r="AM808" s="206"/>
      <c r="AN808" s="206"/>
      <c r="AO808" s="206"/>
      <c r="AP808" s="206"/>
      <c r="AQ808" s="206"/>
      <c r="AR808" s="206"/>
      <c r="AS808" s="206"/>
      <c r="AT808" s="206"/>
      <c r="AU808" s="206"/>
      <c r="AV808" s="206"/>
      <c r="AW808" s="206"/>
      <c r="AX808" s="206"/>
      <c r="AY808" s="206"/>
      <c r="AZ808" s="206"/>
      <c r="BA808" s="206"/>
      <c r="BB808" s="206"/>
      <c r="BC808" s="206"/>
      <c r="BD808" s="206"/>
      <c r="BE808" s="206"/>
      <c r="BF808" s="206"/>
      <c r="BG808" s="206"/>
      <c r="BH808" s="206"/>
    </row>
    <row r="809" spans="1:60" outlineLevel="1">
      <c r="A809" s="223"/>
      <c r="B809" s="224"/>
      <c r="C809" s="257" t="s">
        <v>146</v>
      </c>
      <c r="D809" s="226"/>
      <c r="E809" s="227"/>
      <c r="F809" s="225"/>
      <c r="G809" s="225"/>
      <c r="H809" s="225"/>
      <c r="I809" s="225"/>
      <c r="J809" s="225"/>
      <c r="K809" s="225"/>
      <c r="L809" s="225"/>
      <c r="M809" s="225"/>
      <c r="N809" s="225"/>
      <c r="O809" s="225"/>
      <c r="P809" s="225"/>
      <c r="Q809" s="225"/>
      <c r="R809" s="225"/>
      <c r="S809" s="225"/>
      <c r="T809" s="225"/>
      <c r="U809" s="225"/>
      <c r="V809" s="225"/>
      <c r="W809" s="225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 t="s">
        <v>147</v>
      </c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</row>
    <row r="810" spans="1:60" outlineLevel="1">
      <c r="A810" s="223"/>
      <c r="B810" s="224"/>
      <c r="C810" s="258" t="s">
        <v>786</v>
      </c>
      <c r="D810" s="226"/>
      <c r="E810" s="227"/>
      <c r="F810" s="225"/>
      <c r="G810" s="225"/>
      <c r="H810" s="225"/>
      <c r="I810" s="225"/>
      <c r="J810" s="225"/>
      <c r="K810" s="225"/>
      <c r="L810" s="225"/>
      <c r="M810" s="225"/>
      <c r="N810" s="225"/>
      <c r="O810" s="225"/>
      <c r="P810" s="225"/>
      <c r="Q810" s="225"/>
      <c r="R810" s="225"/>
      <c r="S810" s="225"/>
      <c r="T810" s="225"/>
      <c r="U810" s="225"/>
      <c r="V810" s="225"/>
      <c r="W810" s="225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 t="s">
        <v>147</v>
      </c>
      <c r="AH810" s="206">
        <v>2</v>
      </c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</row>
    <row r="811" spans="1:60" outlineLevel="1">
      <c r="A811" s="223"/>
      <c r="B811" s="224"/>
      <c r="C811" s="258" t="s">
        <v>787</v>
      </c>
      <c r="D811" s="226"/>
      <c r="E811" s="227">
        <v>27.16</v>
      </c>
      <c r="F811" s="225"/>
      <c r="G811" s="225"/>
      <c r="H811" s="225"/>
      <c r="I811" s="225"/>
      <c r="J811" s="225"/>
      <c r="K811" s="225"/>
      <c r="L811" s="225"/>
      <c r="M811" s="225"/>
      <c r="N811" s="225"/>
      <c r="O811" s="225"/>
      <c r="P811" s="225"/>
      <c r="Q811" s="225"/>
      <c r="R811" s="225"/>
      <c r="S811" s="225"/>
      <c r="T811" s="225"/>
      <c r="U811" s="225"/>
      <c r="V811" s="225"/>
      <c r="W811" s="225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 t="s">
        <v>147</v>
      </c>
      <c r="AH811" s="206">
        <v>2</v>
      </c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</row>
    <row r="812" spans="1:60" outlineLevel="1">
      <c r="A812" s="223"/>
      <c r="B812" s="224"/>
      <c r="C812" s="257" t="s">
        <v>149</v>
      </c>
      <c r="D812" s="226"/>
      <c r="E812" s="227"/>
      <c r="F812" s="225"/>
      <c r="G812" s="225"/>
      <c r="H812" s="225"/>
      <c r="I812" s="225"/>
      <c r="J812" s="225"/>
      <c r="K812" s="225"/>
      <c r="L812" s="225"/>
      <c r="M812" s="225"/>
      <c r="N812" s="225"/>
      <c r="O812" s="225"/>
      <c r="P812" s="225"/>
      <c r="Q812" s="225"/>
      <c r="R812" s="225"/>
      <c r="S812" s="225"/>
      <c r="T812" s="225"/>
      <c r="U812" s="225"/>
      <c r="V812" s="225"/>
      <c r="W812" s="225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 t="s">
        <v>147</v>
      </c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</row>
    <row r="813" spans="1:60" outlineLevel="1">
      <c r="A813" s="223"/>
      <c r="B813" s="224"/>
      <c r="C813" s="259" t="s">
        <v>788</v>
      </c>
      <c r="D813" s="228"/>
      <c r="E813" s="229">
        <v>27.16</v>
      </c>
      <c r="F813" s="225"/>
      <c r="G813" s="225"/>
      <c r="H813" s="225"/>
      <c r="I813" s="225"/>
      <c r="J813" s="225"/>
      <c r="K813" s="225"/>
      <c r="L813" s="225"/>
      <c r="M813" s="225"/>
      <c r="N813" s="225"/>
      <c r="O813" s="225"/>
      <c r="P813" s="225"/>
      <c r="Q813" s="225"/>
      <c r="R813" s="225"/>
      <c r="S813" s="225"/>
      <c r="T813" s="225"/>
      <c r="U813" s="225"/>
      <c r="V813" s="225"/>
      <c r="W813" s="225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 t="s">
        <v>147</v>
      </c>
      <c r="AH813" s="206">
        <v>0</v>
      </c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</row>
    <row r="814" spans="1:60" outlineLevel="1">
      <c r="A814" s="239">
        <v>132</v>
      </c>
      <c r="B814" s="240" t="s">
        <v>789</v>
      </c>
      <c r="C814" s="256" t="s">
        <v>790</v>
      </c>
      <c r="D814" s="241" t="s">
        <v>156</v>
      </c>
      <c r="E814" s="242">
        <v>15.73</v>
      </c>
      <c r="F814" s="243"/>
      <c r="G814" s="244">
        <f>ROUND(E814*F814,2)</f>
        <v>0</v>
      </c>
      <c r="H814" s="243"/>
      <c r="I814" s="244">
        <f>ROUND(E814*H814,2)</f>
        <v>0</v>
      </c>
      <c r="J814" s="243"/>
      <c r="K814" s="245">
        <f>ROUND(E814*J814,2)</f>
        <v>0</v>
      </c>
      <c r="L814" s="225">
        <v>21</v>
      </c>
      <c r="M814" s="225">
        <f>G814*(1+L814/100)</f>
        <v>0</v>
      </c>
      <c r="N814" s="225">
        <v>1.9199999999999998E-2</v>
      </c>
      <c r="O814" s="225">
        <f>ROUND(E814*N814,2)</f>
        <v>0.3</v>
      </c>
      <c r="P814" s="225">
        <v>0</v>
      </c>
      <c r="Q814" s="225">
        <f>ROUND(E814*P814,2)</f>
        <v>0</v>
      </c>
      <c r="R814" s="225" t="s">
        <v>334</v>
      </c>
      <c r="S814" s="225" t="s">
        <v>144</v>
      </c>
      <c r="T814" s="225" t="s">
        <v>144</v>
      </c>
      <c r="U814" s="225">
        <v>0</v>
      </c>
      <c r="V814" s="225">
        <f>ROUND(E814*U814,2)</f>
        <v>0</v>
      </c>
      <c r="W814" s="225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 t="s">
        <v>335</v>
      </c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</row>
    <row r="815" spans="1:60" outlineLevel="1">
      <c r="A815" s="223"/>
      <c r="B815" s="224"/>
      <c r="C815" s="257" t="s">
        <v>146</v>
      </c>
      <c r="D815" s="226"/>
      <c r="E815" s="227"/>
      <c r="F815" s="225"/>
      <c r="G815" s="225"/>
      <c r="H815" s="225"/>
      <c r="I815" s="225"/>
      <c r="J815" s="225"/>
      <c r="K815" s="225"/>
      <c r="L815" s="225"/>
      <c r="M815" s="225"/>
      <c r="N815" s="225"/>
      <c r="O815" s="225"/>
      <c r="P815" s="225"/>
      <c r="Q815" s="225"/>
      <c r="R815" s="225"/>
      <c r="S815" s="225"/>
      <c r="T815" s="225"/>
      <c r="U815" s="225"/>
      <c r="V815" s="225"/>
      <c r="W815" s="225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 t="s">
        <v>147</v>
      </c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</row>
    <row r="816" spans="1:60" outlineLevel="1">
      <c r="A816" s="223"/>
      <c r="B816" s="224"/>
      <c r="C816" s="258" t="s">
        <v>791</v>
      </c>
      <c r="D816" s="226"/>
      <c r="E816" s="227"/>
      <c r="F816" s="225"/>
      <c r="G816" s="225"/>
      <c r="H816" s="225"/>
      <c r="I816" s="225"/>
      <c r="J816" s="225"/>
      <c r="K816" s="225"/>
      <c r="L816" s="225"/>
      <c r="M816" s="225"/>
      <c r="N816" s="225"/>
      <c r="O816" s="225"/>
      <c r="P816" s="225"/>
      <c r="Q816" s="225"/>
      <c r="R816" s="225"/>
      <c r="S816" s="225"/>
      <c r="T816" s="225"/>
      <c r="U816" s="225"/>
      <c r="V816" s="225"/>
      <c r="W816" s="225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 t="s">
        <v>147</v>
      </c>
      <c r="AH816" s="206">
        <v>2</v>
      </c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</row>
    <row r="817" spans="1:60" outlineLevel="1">
      <c r="A817" s="223"/>
      <c r="B817" s="224"/>
      <c r="C817" s="257" t="s">
        <v>149</v>
      </c>
      <c r="D817" s="226"/>
      <c r="E817" s="227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06"/>
      <c r="Y817" s="206"/>
      <c r="Z817" s="206"/>
      <c r="AA817" s="206"/>
      <c r="AB817" s="206"/>
      <c r="AC817" s="206"/>
      <c r="AD817" s="206"/>
      <c r="AE817" s="206"/>
      <c r="AF817" s="206"/>
      <c r="AG817" s="206" t="s">
        <v>147</v>
      </c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</row>
    <row r="818" spans="1:60" outlineLevel="1">
      <c r="A818" s="223"/>
      <c r="B818" s="224"/>
      <c r="C818" s="259" t="s">
        <v>792</v>
      </c>
      <c r="D818" s="228"/>
      <c r="E818" s="229">
        <v>15.73</v>
      </c>
      <c r="F818" s="225"/>
      <c r="G818" s="225"/>
      <c r="H818" s="225"/>
      <c r="I818" s="225"/>
      <c r="J818" s="225"/>
      <c r="K818" s="225"/>
      <c r="L818" s="225"/>
      <c r="M818" s="225"/>
      <c r="N818" s="225"/>
      <c r="O818" s="225"/>
      <c r="P818" s="225"/>
      <c r="Q818" s="225"/>
      <c r="R818" s="225"/>
      <c r="S818" s="225"/>
      <c r="T818" s="225"/>
      <c r="U818" s="225"/>
      <c r="V818" s="225"/>
      <c r="W818" s="225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 t="s">
        <v>147</v>
      </c>
      <c r="AH818" s="206">
        <v>5</v>
      </c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</row>
    <row r="819" spans="1:60" outlineLevel="1">
      <c r="A819" s="223"/>
      <c r="B819" s="224"/>
      <c r="C819" s="259" t="s">
        <v>357</v>
      </c>
      <c r="D819" s="228"/>
      <c r="E819" s="229"/>
      <c r="F819" s="225"/>
      <c r="G819" s="225"/>
      <c r="H819" s="225"/>
      <c r="I819" s="225"/>
      <c r="J819" s="225"/>
      <c r="K819" s="225"/>
      <c r="L819" s="225"/>
      <c r="M819" s="225"/>
      <c r="N819" s="225"/>
      <c r="O819" s="225"/>
      <c r="P819" s="225"/>
      <c r="Q819" s="225"/>
      <c r="R819" s="225"/>
      <c r="S819" s="225"/>
      <c r="T819" s="225"/>
      <c r="U819" s="225"/>
      <c r="V819" s="225"/>
      <c r="W819" s="225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 t="s">
        <v>147</v>
      </c>
      <c r="AH819" s="206">
        <v>0</v>
      </c>
      <c r="AI819" s="206"/>
      <c r="AJ819" s="206"/>
      <c r="AK819" s="206"/>
      <c r="AL819" s="206"/>
      <c r="AM819" s="206"/>
      <c r="AN819" s="206"/>
      <c r="AO819" s="206"/>
      <c r="AP819" s="206"/>
      <c r="AQ819" s="206"/>
      <c r="AR819" s="206"/>
      <c r="AS819" s="206"/>
      <c r="AT819" s="206"/>
      <c r="AU819" s="206"/>
      <c r="AV819" s="206"/>
      <c r="AW819" s="206"/>
      <c r="AX819" s="206"/>
      <c r="AY819" s="206"/>
      <c r="AZ819" s="206"/>
      <c r="BA819" s="206"/>
      <c r="BB819" s="206"/>
      <c r="BC819" s="206"/>
      <c r="BD819" s="206"/>
      <c r="BE819" s="206"/>
      <c r="BF819" s="206"/>
      <c r="BG819" s="206"/>
      <c r="BH819" s="206"/>
    </row>
    <row r="820" spans="1:60" outlineLevel="1">
      <c r="A820" s="247">
        <v>133</v>
      </c>
      <c r="B820" s="248" t="s">
        <v>793</v>
      </c>
      <c r="C820" s="262" t="s">
        <v>794</v>
      </c>
      <c r="D820" s="249" t="s">
        <v>217</v>
      </c>
      <c r="E820" s="250">
        <v>0.39591999999999999</v>
      </c>
      <c r="F820" s="251"/>
      <c r="G820" s="252">
        <f>ROUND(E820*F820,2)</f>
        <v>0</v>
      </c>
      <c r="H820" s="251"/>
      <c r="I820" s="252">
        <f>ROUND(E820*H820,2)</f>
        <v>0</v>
      </c>
      <c r="J820" s="251"/>
      <c r="K820" s="253">
        <f>ROUND(E820*J820,2)</f>
        <v>0</v>
      </c>
      <c r="L820" s="225">
        <v>21</v>
      </c>
      <c r="M820" s="225">
        <f>G820*(1+L820/100)</f>
        <v>0</v>
      </c>
      <c r="N820" s="225">
        <v>0</v>
      </c>
      <c r="O820" s="225">
        <f>ROUND(E820*N820,2)</f>
        <v>0</v>
      </c>
      <c r="P820" s="225">
        <v>0</v>
      </c>
      <c r="Q820" s="225">
        <f>ROUND(E820*P820,2)</f>
        <v>0</v>
      </c>
      <c r="R820" s="225"/>
      <c r="S820" s="225" t="s">
        <v>144</v>
      </c>
      <c r="T820" s="225" t="s">
        <v>144</v>
      </c>
      <c r="U820" s="225">
        <v>1.5980000000000001</v>
      </c>
      <c r="V820" s="225">
        <f>ROUND(E820*U820,2)</f>
        <v>0.63</v>
      </c>
      <c r="W820" s="225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 t="s">
        <v>539</v>
      </c>
      <c r="AH820" s="206"/>
      <c r="AI820" s="206"/>
      <c r="AJ820" s="206"/>
      <c r="AK820" s="206"/>
      <c r="AL820" s="206"/>
      <c r="AM820" s="206"/>
      <c r="AN820" s="206"/>
      <c r="AO820" s="206"/>
      <c r="AP820" s="206"/>
      <c r="AQ820" s="206"/>
      <c r="AR820" s="206"/>
      <c r="AS820" s="206"/>
      <c r="AT820" s="206"/>
      <c r="AU820" s="206"/>
      <c r="AV820" s="206"/>
      <c r="AW820" s="206"/>
      <c r="AX820" s="206"/>
      <c r="AY820" s="206"/>
      <c r="AZ820" s="206"/>
      <c r="BA820" s="206"/>
      <c r="BB820" s="206"/>
      <c r="BC820" s="206"/>
      <c r="BD820" s="206"/>
      <c r="BE820" s="206"/>
      <c r="BF820" s="206"/>
      <c r="BG820" s="206"/>
      <c r="BH820" s="206"/>
    </row>
    <row r="821" spans="1:60" outlineLevel="1">
      <c r="A821" s="247">
        <v>134</v>
      </c>
      <c r="B821" s="248" t="s">
        <v>795</v>
      </c>
      <c r="C821" s="262" t="s">
        <v>796</v>
      </c>
      <c r="D821" s="249" t="s">
        <v>217</v>
      </c>
      <c r="E821" s="250">
        <v>0.39591999999999999</v>
      </c>
      <c r="F821" s="251"/>
      <c r="G821" s="252">
        <f>ROUND(E821*F821,2)</f>
        <v>0</v>
      </c>
      <c r="H821" s="251"/>
      <c r="I821" s="252">
        <f>ROUND(E821*H821,2)</f>
        <v>0</v>
      </c>
      <c r="J821" s="251"/>
      <c r="K821" s="253">
        <f>ROUND(E821*J821,2)</f>
        <v>0</v>
      </c>
      <c r="L821" s="225">
        <v>21</v>
      </c>
      <c r="M821" s="225">
        <f>G821*(1+L821/100)</f>
        <v>0</v>
      </c>
      <c r="N821" s="225">
        <v>0</v>
      </c>
      <c r="O821" s="225">
        <f>ROUND(E821*N821,2)</f>
        <v>0</v>
      </c>
      <c r="P821" s="225">
        <v>0</v>
      </c>
      <c r="Q821" s="225">
        <f>ROUND(E821*P821,2)</f>
        <v>0</v>
      </c>
      <c r="R821" s="225"/>
      <c r="S821" s="225" t="s">
        <v>144</v>
      </c>
      <c r="T821" s="225" t="s">
        <v>144</v>
      </c>
      <c r="U821" s="225">
        <v>1.2649999999999999</v>
      </c>
      <c r="V821" s="225">
        <f>ROUND(E821*U821,2)</f>
        <v>0.5</v>
      </c>
      <c r="W821" s="225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 t="s">
        <v>539</v>
      </c>
      <c r="AH821" s="206"/>
      <c r="AI821" s="206"/>
      <c r="AJ821" s="206"/>
      <c r="AK821" s="206"/>
      <c r="AL821" s="206"/>
      <c r="AM821" s="206"/>
      <c r="AN821" s="206"/>
      <c r="AO821" s="206"/>
      <c r="AP821" s="206"/>
      <c r="AQ821" s="206"/>
      <c r="AR821" s="206"/>
      <c r="AS821" s="206"/>
      <c r="AT821" s="206"/>
      <c r="AU821" s="206"/>
      <c r="AV821" s="206"/>
      <c r="AW821" s="206"/>
      <c r="AX821" s="206"/>
      <c r="AY821" s="206"/>
      <c r="AZ821" s="206"/>
      <c r="BA821" s="206"/>
      <c r="BB821" s="206"/>
      <c r="BC821" s="206"/>
      <c r="BD821" s="206"/>
      <c r="BE821" s="206"/>
      <c r="BF821" s="206"/>
      <c r="BG821" s="206"/>
      <c r="BH821" s="206"/>
    </row>
    <row r="822" spans="1:60">
      <c r="A822" s="233" t="s">
        <v>139</v>
      </c>
      <c r="B822" s="234" t="s">
        <v>102</v>
      </c>
      <c r="C822" s="255" t="s">
        <v>103</v>
      </c>
      <c r="D822" s="235"/>
      <c r="E822" s="236"/>
      <c r="F822" s="237"/>
      <c r="G822" s="237">
        <f>SUMIF(AG823:AG844,"&lt;&gt;NOR",G823:G844)</f>
        <v>0</v>
      </c>
      <c r="H822" s="237"/>
      <c r="I822" s="237">
        <f>SUM(I823:I844)</f>
        <v>0</v>
      </c>
      <c r="J822" s="237"/>
      <c r="K822" s="238">
        <f>SUM(K823:K844)</f>
        <v>0</v>
      </c>
      <c r="L822" s="232"/>
      <c r="M822" s="232">
        <f>SUM(M823:M844)</f>
        <v>0</v>
      </c>
      <c r="N822" s="232"/>
      <c r="O822" s="232">
        <f>SUM(O823:O844)</f>
        <v>1.96</v>
      </c>
      <c r="P822" s="232"/>
      <c r="Q822" s="232">
        <f>SUM(Q823:Q844)</f>
        <v>0</v>
      </c>
      <c r="R822" s="232"/>
      <c r="S822" s="232"/>
      <c r="T822" s="232"/>
      <c r="U822" s="232"/>
      <c r="V822" s="232">
        <f>SUM(V823:V844)</f>
        <v>124.44</v>
      </c>
      <c r="W822" s="232"/>
      <c r="AG822" t="s">
        <v>140</v>
      </c>
    </row>
    <row r="823" spans="1:60" ht="22.5" outlineLevel="1">
      <c r="A823" s="239">
        <v>135</v>
      </c>
      <c r="B823" s="240" t="s">
        <v>797</v>
      </c>
      <c r="C823" s="256" t="s">
        <v>798</v>
      </c>
      <c r="D823" s="241" t="s">
        <v>156</v>
      </c>
      <c r="E823" s="242">
        <v>113.48699999999999</v>
      </c>
      <c r="F823" s="243"/>
      <c r="G823" s="244">
        <f>ROUND(E823*F823,2)</f>
        <v>0</v>
      </c>
      <c r="H823" s="243"/>
      <c r="I823" s="244">
        <f>ROUND(E823*H823,2)</f>
        <v>0</v>
      </c>
      <c r="J823" s="243"/>
      <c r="K823" s="245">
        <f>ROUND(E823*J823,2)</f>
        <v>0</v>
      </c>
      <c r="L823" s="225">
        <v>21</v>
      </c>
      <c r="M823" s="225">
        <f>G823*(1+L823/100)</f>
        <v>0</v>
      </c>
      <c r="N823" s="225">
        <v>5.0299999999999997E-3</v>
      </c>
      <c r="O823" s="225">
        <f>ROUND(E823*N823,2)</f>
        <v>0.56999999999999995</v>
      </c>
      <c r="P823" s="225">
        <v>0</v>
      </c>
      <c r="Q823" s="225">
        <f>ROUND(E823*P823,2)</f>
        <v>0</v>
      </c>
      <c r="R823" s="225"/>
      <c r="S823" s="225" t="s">
        <v>144</v>
      </c>
      <c r="T823" s="225" t="s">
        <v>144</v>
      </c>
      <c r="U823" s="225">
        <v>1.0746</v>
      </c>
      <c r="V823" s="225">
        <f>ROUND(E823*U823,2)</f>
        <v>121.95</v>
      </c>
      <c r="W823" s="225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 t="s">
        <v>145</v>
      </c>
      <c r="AH823" s="206"/>
      <c r="AI823" s="206"/>
      <c r="AJ823" s="206"/>
      <c r="AK823" s="206"/>
      <c r="AL823" s="206"/>
      <c r="AM823" s="206"/>
      <c r="AN823" s="206"/>
      <c r="AO823" s="206"/>
      <c r="AP823" s="206"/>
      <c r="AQ823" s="206"/>
      <c r="AR823" s="206"/>
      <c r="AS823" s="206"/>
      <c r="AT823" s="206"/>
      <c r="AU823" s="206"/>
      <c r="AV823" s="206"/>
      <c r="AW823" s="206"/>
      <c r="AX823" s="206"/>
      <c r="AY823" s="206"/>
      <c r="AZ823" s="206"/>
      <c r="BA823" s="206"/>
      <c r="BB823" s="206"/>
      <c r="BC823" s="206"/>
      <c r="BD823" s="206"/>
      <c r="BE823" s="206"/>
      <c r="BF823" s="206"/>
      <c r="BG823" s="206"/>
      <c r="BH823" s="206"/>
    </row>
    <row r="824" spans="1:60" outlineLevel="1">
      <c r="A824" s="223"/>
      <c r="B824" s="224"/>
      <c r="C824" s="257" t="s">
        <v>146</v>
      </c>
      <c r="D824" s="226"/>
      <c r="E824" s="227"/>
      <c r="F824" s="225"/>
      <c r="G824" s="225"/>
      <c r="H824" s="225"/>
      <c r="I824" s="225"/>
      <c r="J824" s="225"/>
      <c r="K824" s="225"/>
      <c r="L824" s="225"/>
      <c r="M824" s="225"/>
      <c r="N824" s="225"/>
      <c r="O824" s="225"/>
      <c r="P824" s="225"/>
      <c r="Q824" s="225"/>
      <c r="R824" s="225"/>
      <c r="S824" s="225"/>
      <c r="T824" s="225"/>
      <c r="U824" s="225"/>
      <c r="V824" s="225"/>
      <c r="W824" s="225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 t="s">
        <v>147</v>
      </c>
      <c r="AH824" s="206"/>
      <c r="AI824" s="206"/>
      <c r="AJ824" s="206"/>
      <c r="AK824" s="206"/>
      <c r="AL824" s="206"/>
      <c r="AM824" s="206"/>
      <c r="AN824" s="206"/>
      <c r="AO824" s="206"/>
      <c r="AP824" s="206"/>
      <c r="AQ824" s="206"/>
      <c r="AR824" s="206"/>
      <c r="AS824" s="206"/>
      <c r="AT824" s="206"/>
      <c r="AU824" s="206"/>
      <c r="AV824" s="206"/>
      <c r="AW824" s="206"/>
      <c r="AX824" s="206"/>
      <c r="AY824" s="206"/>
      <c r="AZ824" s="206"/>
      <c r="BA824" s="206"/>
      <c r="BB824" s="206"/>
      <c r="BC824" s="206"/>
      <c r="BD824" s="206"/>
      <c r="BE824" s="206"/>
      <c r="BF824" s="206"/>
      <c r="BG824" s="206"/>
      <c r="BH824" s="206"/>
    </row>
    <row r="825" spans="1:60" outlineLevel="1">
      <c r="A825" s="223"/>
      <c r="B825" s="224"/>
      <c r="C825" s="258" t="s">
        <v>799</v>
      </c>
      <c r="D825" s="226"/>
      <c r="E825" s="227"/>
      <c r="F825" s="225"/>
      <c r="G825" s="225"/>
      <c r="H825" s="225"/>
      <c r="I825" s="225"/>
      <c r="J825" s="225"/>
      <c r="K825" s="225"/>
      <c r="L825" s="225"/>
      <c r="M825" s="225"/>
      <c r="N825" s="225"/>
      <c r="O825" s="225"/>
      <c r="P825" s="225"/>
      <c r="Q825" s="225"/>
      <c r="R825" s="225"/>
      <c r="S825" s="225"/>
      <c r="T825" s="225"/>
      <c r="U825" s="225"/>
      <c r="V825" s="225"/>
      <c r="W825" s="225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 t="s">
        <v>147</v>
      </c>
      <c r="AH825" s="206">
        <v>2</v>
      </c>
      <c r="AI825" s="206"/>
      <c r="AJ825" s="206"/>
      <c r="AK825" s="206"/>
      <c r="AL825" s="206"/>
      <c r="AM825" s="206"/>
      <c r="AN825" s="206"/>
      <c r="AO825" s="206"/>
      <c r="AP825" s="206"/>
      <c r="AQ825" s="206"/>
      <c r="AR825" s="206"/>
      <c r="AS825" s="206"/>
      <c r="AT825" s="206"/>
      <c r="AU825" s="206"/>
      <c r="AV825" s="206"/>
      <c r="AW825" s="206"/>
      <c r="AX825" s="206"/>
      <c r="AY825" s="206"/>
      <c r="AZ825" s="206"/>
      <c r="BA825" s="206"/>
      <c r="BB825" s="206"/>
      <c r="BC825" s="206"/>
      <c r="BD825" s="206"/>
      <c r="BE825" s="206"/>
      <c r="BF825" s="206"/>
      <c r="BG825" s="206"/>
      <c r="BH825" s="206"/>
    </row>
    <row r="826" spans="1:60" ht="22.5" outlineLevel="1">
      <c r="A826" s="223"/>
      <c r="B826" s="224"/>
      <c r="C826" s="258" t="s">
        <v>800</v>
      </c>
      <c r="D826" s="226"/>
      <c r="E826" s="227">
        <v>28.925000000000001</v>
      </c>
      <c r="F826" s="225"/>
      <c r="G826" s="225"/>
      <c r="H826" s="225"/>
      <c r="I826" s="225"/>
      <c r="J826" s="225"/>
      <c r="K826" s="225"/>
      <c r="L826" s="225"/>
      <c r="M826" s="225"/>
      <c r="N826" s="225"/>
      <c r="O826" s="225"/>
      <c r="P826" s="225"/>
      <c r="Q826" s="225"/>
      <c r="R826" s="225"/>
      <c r="S826" s="225"/>
      <c r="T826" s="225"/>
      <c r="U826" s="225"/>
      <c r="V826" s="225"/>
      <c r="W826" s="225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 t="s">
        <v>147</v>
      </c>
      <c r="AH826" s="206">
        <v>2</v>
      </c>
      <c r="AI826" s="206"/>
      <c r="AJ826" s="206"/>
      <c r="AK826" s="206"/>
      <c r="AL826" s="206"/>
      <c r="AM826" s="206"/>
      <c r="AN826" s="206"/>
      <c r="AO826" s="206"/>
      <c r="AP826" s="206"/>
      <c r="AQ826" s="206"/>
      <c r="AR826" s="206"/>
      <c r="AS826" s="206"/>
      <c r="AT826" s="206"/>
      <c r="AU826" s="206"/>
      <c r="AV826" s="206"/>
      <c r="AW826" s="206"/>
      <c r="AX826" s="206"/>
      <c r="AY826" s="206"/>
      <c r="AZ826" s="206"/>
      <c r="BA826" s="206"/>
      <c r="BB826" s="206"/>
      <c r="BC826" s="206"/>
      <c r="BD826" s="206"/>
      <c r="BE826" s="206"/>
      <c r="BF826" s="206"/>
      <c r="BG826" s="206"/>
      <c r="BH826" s="206"/>
    </row>
    <row r="827" spans="1:60" ht="22.5" outlineLevel="1">
      <c r="A827" s="223"/>
      <c r="B827" s="224"/>
      <c r="C827" s="258" t="s">
        <v>801</v>
      </c>
      <c r="D827" s="226"/>
      <c r="E827" s="227">
        <v>21.25</v>
      </c>
      <c r="F827" s="225"/>
      <c r="G827" s="225"/>
      <c r="H827" s="225"/>
      <c r="I827" s="225"/>
      <c r="J827" s="225"/>
      <c r="K827" s="225"/>
      <c r="L827" s="225"/>
      <c r="M827" s="225"/>
      <c r="N827" s="225"/>
      <c r="O827" s="225"/>
      <c r="P827" s="225"/>
      <c r="Q827" s="225"/>
      <c r="R827" s="225"/>
      <c r="S827" s="225"/>
      <c r="T827" s="225"/>
      <c r="U827" s="225"/>
      <c r="V827" s="225"/>
      <c r="W827" s="225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 t="s">
        <v>147</v>
      </c>
      <c r="AH827" s="206">
        <v>2</v>
      </c>
      <c r="AI827" s="206"/>
      <c r="AJ827" s="206"/>
      <c r="AK827" s="206"/>
      <c r="AL827" s="206"/>
      <c r="AM827" s="206"/>
      <c r="AN827" s="206"/>
      <c r="AO827" s="206"/>
      <c r="AP827" s="206"/>
      <c r="AQ827" s="206"/>
      <c r="AR827" s="206"/>
      <c r="AS827" s="206"/>
      <c r="AT827" s="206"/>
      <c r="AU827" s="206"/>
      <c r="AV827" s="206"/>
      <c r="AW827" s="206"/>
      <c r="AX827" s="206"/>
      <c r="AY827" s="206"/>
      <c r="AZ827" s="206"/>
      <c r="BA827" s="206"/>
      <c r="BB827" s="206"/>
      <c r="BC827" s="206"/>
      <c r="BD827" s="206"/>
      <c r="BE827" s="206"/>
      <c r="BF827" s="206"/>
      <c r="BG827" s="206"/>
      <c r="BH827" s="206"/>
    </row>
    <row r="828" spans="1:60" ht="22.5" outlineLevel="1">
      <c r="A828" s="223"/>
      <c r="B828" s="224"/>
      <c r="C828" s="258" t="s">
        <v>802</v>
      </c>
      <c r="D828" s="226"/>
      <c r="E828" s="227">
        <v>2.82</v>
      </c>
      <c r="F828" s="225"/>
      <c r="G828" s="225"/>
      <c r="H828" s="225"/>
      <c r="I828" s="225"/>
      <c r="J828" s="225"/>
      <c r="K828" s="225"/>
      <c r="L828" s="225"/>
      <c r="M828" s="225"/>
      <c r="N828" s="225"/>
      <c r="O828" s="225"/>
      <c r="P828" s="225"/>
      <c r="Q828" s="225"/>
      <c r="R828" s="225"/>
      <c r="S828" s="225"/>
      <c r="T828" s="225"/>
      <c r="U828" s="225"/>
      <c r="V828" s="225"/>
      <c r="W828" s="225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 t="s">
        <v>147</v>
      </c>
      <c r="AH828" s="206">
        <v>2</v>
      </c>
      <c r="AI828" s="206"/>
      <c r="AJ828" s="206"/>
      <c r="AK828" s="206"/>
      <c r="AL828" s="206"/>
      <c r="AM828" s="206"/>
      <c r="AN828" s="206"/>
      <c r="AO828" s="206"/>
      <c r="AP828" s="206"/>
      <c r="AQ828" s="206"/>
      <c r="AR828" s="206"/>
      <c r="AS828" s="206"/>
      <c r="AT828" s="206"/>
      <c r="AU828" s="206"/>
      <c r="AV828" s="206"/>
      <c r="AW828" s="206"/>
      <c r="AX828" s="206"/>
      <c r="AY828" s="206"/>
      <c r="AZ828" s="206"/>
      <c r="BA828" s="206"/>
      <c r="BB828" s="206"/>
      <c r="BC828" s="206"/>
      <c r="BD828" s="206"/>
      <c r="BE828" s="206"/>
      <c r="BF828" s="206"/>
      <c r="BG828" s="206"/>
      <c r="BH828" s="206"/>
    </row>
    <row r="829" spans="1:60" outlineLevel="1">
      <c r="A829" s="223"/>
      <c r="B829" s="224"/>
      <c r="C829" s="258" t="s">
        <v>631</v>
      </c>
      <c r="D829" s="226"/>
      <c r="E829" s="227"/>
      <c r="F829" s="225"/>
      <c r="G829" s="225"/>
      <c r="H829" s="225"/>
      <c r="I829" s="225"/>
      <c r="J829" s="225"/>
      <c r="K829" s="225"/>
      <c r="L829" s="225"/>
      <c r="M829" s="225"/>
      <c r="N829" s="225"/>
      <c r="O829" s="225"/>
      <c r="P829" s="225"/>
      <c r="Q829" s="225"/>
      <c r="R829" s="225"/>
      <c r="S829" s="225"/>
      <c r="T829" s="225"/>
      <c r="U829" s="225"/>
      <c r="V829" s="225"/>
      <c r="W829" s="225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 t="s">
        <v>147</v>
      </c>
      <c r="AH829" s="206">
        <v>2</v>
      </c>
      <c r="AI829" s="206"/>
      <c r="AJ829" s="206"/>
      <c r="AK829" s="206"/>
      <c r="AL829" s="206"/>
      <c r="AM829" s="206"/>
      <c r="AN829" s="206"/>
      <c r="AO829" s="206"/>
      <c r="AP829" s="206"/>
      <c r="AQ829" s="206"/>
      <c r="AR829" s="206"/>
      <c r="AS829" s="206"/>
      <c r="AT829" s="206"/>
      <c r="AU829" s="206"/>
      <c r="AV829" s="206"/>
      <c r="AW829" s="206"/>
      <c r="AX829" s="206"/>
      <c r="AY829" s="206"/>
      <c r="AZ829" s="206"/>
      <c r="BA829" s="206"/>
      <c r="BB829" s="206"/>
      <c r="BC829" s="206"/>
      <c r="BD829" s="206"/>
      <c r="BE829" s="206"/>
      <c r="BF829" s="206"/>
      <c r="BG829" s="206"/>
      <c r="BH829" s="206"/>
    </row>
    <row r="830" spans="1:60" outlineLevel="1">
      <c r="A830" s="223"/>
      <c r="B830" s="224"/>
      <c r="C830" s="257" t="s">
        <v>149</v>
      </c>
      <c r="D830" s="226"/>
      <c r="E830" s="227"/>
      <c r="F830" s="225"/>
      <c r="G830" s="225"/>
      <c r="H830" s="225"/>
      <c r="I830" s="225"/>
      <c r="J830" s="225"/>
      <c r="K830" s="225"/>
      <c r="L830" s="225"/>
      <c r="M830" s="225"/>
      <c r="N830" s="225"/>
      <c r="O830" s="225"/>
      <c r="P830" s="225"/>
      <c r="Q830" s="225"/>
      <c r="R830" s="225"/>
      <c r="S830" s="225"/>
      <c r="T830" s="225"/>
      <c r="U830" s="225"/>
      <c r="V830" s="225"/>
      <c r="W830" s="225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 t="s">
        <v>147</v>
      </c>
      <c r="AH830" s="206"/>
      <c r="AI830" s="206"/>
      <c r="AJ830" s="206"/>
      <c r="AK830" s="206"/>
      <c r="AL830" s="206"/>
      <c r="AM830" s="206"/>
      <c r="AN830" s="206"/>
      <c r="AO830" s="206"/>
      <c r="AP830" s="206"/>
      <c r="AQ830" s="206"/>
      <c r="AR830" s="206"/>
      <c r="AS830" s="206"/>
      <c r="AT830" s="206"/>
      <c r="AU830" s="206"/>
      <c r="AV830" s="206"/>
      <c r="AW830" s="206"/>
      <c r="AX830" s="206"/>
      <c r="AY830" s="206"/>
      <c r="AZ830" s="206"/>
      <c r="BA830" s="206"/>
      <c r="BB830" s="206"/>
      <c r="BC830" s="206"/>
      <c r="BD830" s="206"/>
      <c r="BE830" s="206"/>
      <c r="BF830" s="206"/>
      <c r="BG830" s="206"/>
      <c r="BH830" s="206"/>
    </row>
    <row r="831" spans="1:60" outlineLevel="1">
      <c r="A831" s="223"/>
      <c r="B831" s="224"/>
      <c r="C831" s="259" t="s">
        <v>803</v>
      </c>
      <c r="D831" s="228"/>
      <c r="E831" s="229">
        <v>113.48699999999999</v>
      </c>
      <c r="F831" s="225"/>
      <c r="G831" s="225"/>
      <c r="H831" s="225"/>
      <c r="I831" s="225"/>
      <c r="J831" s="225"/>
      <c r="K831" s="225"/>
      <c r="L831" s="225"/>
      <c r="M831" s="225"/>
      <c r="N831" s="225"/>
      <c r="O831" s="225"/>
      <c r="P831" s="225"/>
      <c r="Q831" s="225"/>
      <c r="R831" s="225"/>
      <c r="S831" s="225"/>
      <c r="T831" s="225"/>
      <c r="U831" s="225"/>
      <c r="V831" s="225"/>
      <c r="W831" s="225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 t="s">
        <v>147</v>
      </c>
      <c r="AH831" s="206">
        <v>0</v>
      </c>
      <c r="AI831" s="206"/>
      <c r="AJ831" s="206"/>
      <c r="AK831" s="206"/>
      <c r="AL831" s="206"/>
      <c r="AM831" s="206"/>
      <c r="AN831" s="206"/>
      <c r="AO831" s="206"/>
      <c r="AP831" s="206"/>
      <c r="AQ831" s="206"/>
      <c r="AR831" s="206"/>
      <c r="AS831" s="206"/>
      <c r="AT831" s="206"/>
      <c r="AU831" s="206"/>
      <c r="AV831" s="206"/>
      <c r="AW831" s="206"/>
      <c r="AX831" s="206"/>
      <c r="AY831" s="206"/>
      <c r="AZ831" s="206"/>
      <c r="BA831" s="206"/>
      <c r="BB831" s="206"/>
      <c r="BC831" s="206"/>
      <c r="BD831" s="206"/>
      <c r="BE831" s="206"/>
      <c r="BF831" s="206"/>
      <c r="BG831" s="206"/>
      <c r="BH831" s="206"/>
    </row>
    <row r="832" spans="1:60" outlineLevel="1">
      <c r="A832" s="239">
        <v>136</v>
      </c>
      <c r="B832" s="240" t="s">
        <v>804</v>
      </c>
      <c r="C832" s="256" t="s">
        <v>805</v>
      </c>
      <c r="D832" s="241" t="s">
        <v>166</v>
      </c>
      <c r="E832" s="242">
        <v>50.174999999999997</v>
      </c>
      <c r="F832" s="243"/>
      <c r="G832" s="244">
        <f>ROUND(E832*F832,2)</f>
        <v>0</v>
      </c>
      <c r="H832" s="243"/>
      <c r="I832" s="244">
        <f>ROUND(E832*H832,2)</f>
        <v>0</v>
      </c>
      <c r="J832" s="243"/>
      <c r="K832" s="245">
        <f>ROUND(E832*J832,2)</f>
        <v>0</v>
      </c>
      <c r="L832" s="225">
        <v>21</v>
      </c>
      <c r="M832" s="225">
        <f>G832*(1+L832/100)</f>
        <v>0</v>
      </c>
      <c r="N832" s="225">
        <v>2.2000000000000001E-4</v>
      </c>
      <c r="O832" s="225">
        <f>ROUND(E832*N832,2)</f>
        <v>0.01</v>
      </c>
      <c r="P832" s="225">
        <v>0</v>
      </c>
      <c r="Q832" s="225">
        <f>ROUND(E832*P832,2)</f>
        <v>0</v>
      </c>
      <c r="R832" s="225" t="s">
        <v>334</v>
      </c>
      <c r="S832" s="225" t="s">
        <v>144</v>
      </c>
      <c r="T832" s="225" t="s">
        <v>144</v>
      </c>
      <c r="U832" s="225">
        <v>0</v>
      </c>
      <c r="V832" s="225">
        <f>ROUND(E832*U832,2)</f>
        <v>0</v>
      </c>
      <c r="W832" s="225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 t="s">
        <v>335</v>
      </c>
      <c r="AH832" s="206"/>
      <c r="AI832" s="206"/>
      <c r="AJ832" s="206"/>
      <c r="AK832" s="206"/>
      <c r="AL832" s="206"/>
      <c r="AM832" s="206"/>
      <c r="AN832" s="206"/>
      <c r="AO832" s="206"/>
      <c r="AP832" s="206"/>
      <c r="AQ832" s="206"/>
      <c r="AR832" s="206"/>
      <c r="AS832" s="206"/>
      <c r="AT832" s="206"/>
      <c r="AU832" s="206"/>
      <c r="AV832" s="206"/>
      <c r="AW832" s="206"/>
      <c r="AX832" s="206"/>
      <c r="AY832" s="206"/>
      <c r="AZ832" s="206"/>
      <c r="BA832" s="206"/>
      <c r="BB832" s="206"/>
      <c r="BC832" s="206"/>
      <c r="BD832" s="206"/>
      <c r="BE832" s="206"/>
      <c r="BF832" s="206"/>
      <c r="BG832" s="206"/>
      <c r="BH832" s="206"/>
    </row>
    <row r="833" spans="1:60" outlineLevel="1">
      <c r="A833" s="223"/>
      <c r="B833" s="224"/>
      <c r="C833" s="257" t="s">
        <v>146</v>
      </c>
      <c r="D833" s="226"/>
      <c r="E833" s="227"/>
      <c r="F833" s="225"/>
      <c r="G833" s="225"/>
      <c r="H833" s="225"/>
      <c r="I833" s="225"/>
      <c r="J833" s="225"/>
      <c r="K833" s="225"/>
      <c r="L833" s="225"/>
      <c r="M833" s="225"/>
      <c r="N833" s="225"/>
      <c r="O833" s="225"/>
      <c r="P833" s="225"/>
      <c r="Q833" s="225"/>
      <c r="R833" s="225"/>
      <c r="S833" s="225"/>
      <c r="T833" s="225"/>
      <c r="U833" s="225"/>
      <c r="V833" s="225"/>
      <c r="W833" s="225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 t="s">
        <v>147</v>
      </c>
      <c r="AH833" s="206"/>
      <c r="AI833" s="206"/>
      <c r="AJ833" s="206"/>
      <c r="AK833" s="206"/>
      <c r="AL833" s="206"/>
      <c r="AM833" s="206"/>
      <c r="AN833" s="206"/>
      <c r="AO833" s="206"/>
      <c r="AP833" s="206"/>
      <c r="AQ833" s="206"/>
      <c r="AR833" s="206"/>
      <c r="AS833" s="206"/>
      <c r="AT833" s="206"/>
      <c r="AU833" s="206"/>
      <c r="AV833" s="206"/>
      <c r="AW833" s="206"/>
      <c r="AX833" s="206"/>
      <c r="AY833" s="206"/>
      <c r="AZ833" s="206"/>
      <c r="BA833" s="206"/>
      <c r="BB833" s="206"/>
      <c r="BC833" s="206"/>
      <c r="BD833" s="206"/>
      <c r="BE833" s="206"/>
      <c r="BF833" s="206"/>
      <c r="BG833" s="206"/>
      <c r="BH833" s="206"/>
    </row>
    <row r="834" spans="1:60" outlineLevel="1">
      <c r="A834" s="223"/>
      <c r="B834" s="224"/>
      <c r="C834" s="258" t="s">
        <v>806</v>
      </c>
      <c r="D834" s="226"/>
      <c r="E834" s="227"/>
      <c r="F834" s="225"/>
      <c r="G834" s="225"/>
      <c r="H834" s="225"/>
      <c r="I834" s="225"/>
      <c r="J834" s="225"/>
      <c r="K834" s="225"/>
      <c r="L834" s="225"/>
      <c r="M834" s="225"/>
      <c r="N834" s="225"/>
      <c r="O834" s="225"/>
      <c r="P834" s="225"/>
      <c r="Q834" s="225"/>
      <c r="R834" s="225"/>
      <c r="S834" s="225"/>
      <c r="T834" s="225"/>
      <c r="U834" s="225"/>
      <c r="V834" s="225"/>
      <c r="W834" s="225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 t="s">
        <v>147</v>
      </c>
      <c r="AH834" s="206">
        <v>2</v>
      </c>
      <c r="AI834" s="206"/>
      <c r="AJ834" s="206"/>
      <c r="AK834" s="206"/>
      <c r="AL834" s="206"/>
      <c r="AM834" s="206"/>
      <c r="AN834" s="206"/>
      <c r="AO834" s="206"/>
      <c r="AP834" s="206"/>
      <c r="AQ834" s="206"/>
      <c r="AR834" s="206"/>
      <c r="AS834" s="206"/>
      <c r="AT834" s="206"/>
      <c r="AU834" s="206"/>
      <c r="AV834" s="206"/>
      <c r="AW834" s="206"/>
      <c r="AX834" s="206"/>
      <c r="AY834" s="206"/>
      <c r="AZ834" s="206"/>
      <c r="BA834" s="206"/>
      <c r="BB834" s="206"/>
      <c r="BC834" s="206"/>
      <c r="BD834" s="206"/>
      <c r="BE834" s="206"/>
      <c r="BF834" s="206"/>
      <c r="BG834" s="206"/>
      <c r="BH834" s="206"/>
    </row>
    <row r="835" spans="1:60" outlineLevel="1">
      <c r="A835" s="223"/>
      <c r="B835" s="224"/>
      <c r="C835" s="258" t="s">
        <v>807</v>
      </c>
      <c r="D835" s="226"/>
      <c r="E835" s="227">
        <v>50.174999999999997</v>
      </c>
      <c r="F835" s="225"/>
      <c r="G835" s="225"/>
      <c r="H835" s="225"/>
      <c r="I835" s="225"/>
      <c r="J835" s="225"/>
      <c r="K835" s="225"/>
      <c r="L835" s="225"/>
      <c r="M835" s="225"/>
      <c r="N835" s="225"/>
      <c r="O835" s="225"/>
      <c r="P835" s="225"/>
      <c r="Q835" s="225"/>
      <c r="R835" s="225"/>
      <c r="S835" s="225"/>
      <c r="T835" s="225"/>
      <c r="U835" s="225"/>
      <c r="V835" s="225"/>
      <c r="W835" s="225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 t="s">
        <v>147</v>
      </c>
      <c r="AH835" s="206">
        <v>2</v>
      </c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6"/>
      <c r="AY835" s="206"/>
      <c r="AZ835" s="206"/>
      <c r="BA835" s="206"/>
      <c r="BB835" s="206"/>
      <c r="BC835" s="206"/>
      <c r="BD835" s="206"/>
      <c r="BE835" s="206"/>
      <c r="BF835" s="206"/>
      <c r="BG835" s="206"/>
      <c r="BH835" s="206"/>
    </row>
    <row r="836" spans="1:60" outlineLevel="1">
      <c r="A836" s="223"/>
      <c r="B836" s="224"/>
      <c r="C836" s="257" t="s">
        <v>149</v>
      </c>
      <c r="D836" s="226"/>
      <c r="E836" s="227"/>
      <c r="F836" s="225"/>
      <c r="G836" s="225"/>
      <c r="H836" s="225"/>
      <c r="I836" s="225"/>
      <c r="J836" s="225"/>
      <c r="K836" s="225"/>
      <c r="L836" s="225"/>
      <c r="M836" s="225"/>
      <c r="N836" s="225"/>
      <c r="O836" s="225"/>
      <c r="P836" s="225"/>
      <c r="Q836" s="225"/>
      <c r="R836" s="225"/>
      <c r="S836" s="225"/>
      <c r="T836" s="225"/>
      <c r="U836" s="225"/>
      <c r="V836" s="225"/>
      <c r="W836" s="225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 t="s">
        <v>147</v>
      </c>
      <c r="AH836" s="206"/>
      <c r="AI836" s="206"/>
      <c r="AJ836" s="206"/>
      <c r="AK836" s="206"/>
      <c r="AL836" s="206"/>
      <c r="AM836" s="206"/>
      <c r="AN836" s="206"/>
      <c r="AO836" s="206"/>
      <c r="AP836" s="206"/>
      <c r="AQ836" s="206"/>
      <c r="AR836" s="206"/>
      <c r="AS836" s="206"/>
      <c r="AT836" s="206"/>
      <c r="AU836" s="206"/>
      <c r="AV836" s="206"/>
      <c r="AW836" s="206"/>
      <c r="AX836" s="206"/>
      <c r="AY836" s="206"/>
      <c r="AZ836" s="206"/>
      <c r="BA836" s="206"/>
      <c r="BB836" s="206"/>
      <c r="BC836" s="206"/>
      <c r="BD836" s="206"/>
      <c r="BE836" s="206"/>
      <c r="BF836" s="206"/>
      <c r="BG836" s="206"/>
      <c r="BH836" s="206"/>
    </row>
    <row r="837" spans="1:60" outlineLevel="1">
      <c r="A837" s="223"/>
      <c r="B837" s="224"/>
      <c r="C837" s="259" t="s">
        <v>808</v>
      </c>
      <c r="D837" s="228"/>
      <c r="E837" s="229">
        <v>50.174999999999997</v>
      </c>
      <c r="F837" s="225"/>
      <c r="G837" s="225"/>
      <c r="H837" s="225"/>
      <c r="I837" s="225"/>
      <c r="J837" s="225"/>
      <c r="K837" s="225"/>
      <c r="L837" s="225"/>
      <c r="M837" s="225"/>
      <c r="N837" s="225"/>
      <c r="O837" s="225"/>
      <c r="P837" s="225"/>
      <c r="Q837" s="225"/>
      <c r="R837" s="225"/>
      <c r="S837" s="225"/>
      <c r="T837" s="225"/>
      <c r="U837" s="225"/>
      <c r="V837" s="225"/>
      <c r="W837" s="225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 t="s">
        <v>147</v>
      </c>
      <c r="AH837" s="206">
        <v>0</v>
      </c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6"/>
      <c r="AT837" s="206"/>
      <c r="AU837" s="206"/>
      <c r="AV837" s="206"/>
      <c r="AW837" s="206"/>
      <c r="AX837" s="206"/>
      <c r="AY837" s="206"/>
      <c r="AZ837" s="206"/>
      <c r="BA837" s="206"/>
      <c r="BB837" s="206"/>
      <c r="BC837" s="206"/>
      <c r="BD837" s="206"/>
      <c r="BE837" s="206"/>
      <c r="BF837" s="206"/>
      <c r="BG837" s="206"/>
      <c r="BH837" s="206"/>
    </row>
    <row r="838" spans="1:60" outlineLevel="1">
      <c r="A838" s="239">
        <v>137</v>
      </c>
      <c r="B838" s="240" t="s">
        <v>809</v>
      </c>
      <c r="C838" s="256" t="s">
        <v>810</v>
      </c>
      <c r="D838" s="241" t="s">
        <v>156</v>
      </c>
      <c r="E838" s="242">
        <v>113.48699999999999</v>
      </c>
      <c r="F838" s="243"/>
      <c r="G838" s="244">
        <f>ROUND(E838*F838,2)</f>
        <v>0</v>
      </c>
      <c r="H838" s="243"/>
      <c r="I838" s="244">
        <f>ROUND(E838*H838,2)</f>
        <v>0</v>
      </c>
      <c r="J838" s="243"/>
      <c r="K838" s="245">
        <f>ROUND(E838*J838,2)</f>
        <v>0</v>
      </c>
      <c r="L838" s="225">
        <v>21</v>
      </c>
      <c r="M838" s="225">
        <f>G838*(1+L838/100)</f>
        <v>0</v>
      </c>
      <c r="N838" s="225">
        <v>1.2200000000000001E-2</v>
      </c>
      <c r="O838" s="225">
        <f>ROUND(E838*N838,2)</f>
        <v>1.38</v>
      </c>
      <c r="P838" s="225">
        <v>0</v>
      </c>
      <c r="Q838" s="225">
        <f>ROUND(E838*P838,2)</f>
        <v>0</v>
      </c>
      <c r="R838" s="225" t="s">
        <v>334</v>
      </c>
      <c r="S838" s="225" t="s">
        <v>144</v>
      </c>
      <c r="T838" s="225" t="s">
        <v>144</v>
      </c>
      <c r="U838" s="225">
        <v>0</v>
      </c>
      <c r="V838" s="225">
        <f>ROUND(E838*U838,2)</f>
        <v>0</v>
      </c>
      <c r="W838" s="225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 t="s">
        <v>335</v>
      </c>
      <c r="AH838" s="206"/>
      <c r="AI838" s="206"/>
      <c r="AJ838" s="206"/>
      <c r="AK838" s="206"/>
      <c r="AL838" s="206"/>
      <c r="AM838" s="206"/>
      <c r="AN838" s="206"/>
      <c r="AO838" s="206"/>
      <c r="AP838" s="206"/>
      <c r="AQ838" s="206"/>
      <c r="AR838" s="206"/>
      <c r="AS838" s="206"/>
      <c r="AT838" s="206"/>
      <c r="AU838" s="206"/>
      <c r="AV838" s="206"/>
      <c r="AW838" s="206"/>
      <c r="AX838" s="206"/>
      <c r="AY838" s="206"/>
      <c r="AZ838" s="206"/>
      <c r="BA838" s="206"/>
      <c r="BB838" s="206"/>
      <c r="BC838" s="206"/>
      <c r="BD838" s="206"/>
      <c r="BE838" s="206"/>
      <c r="BF838" s="206"/>
      <c r="BG838" s="206"/>
      <c r="BH838" s="206"/>
    </row>
    <row r="839" spans="1:60" outlineLevel="1">
      <c r="A839" s="223"/>
      <c r="B839" s="224"/>
      <c r="C839" s="257" t="s">
        <v>146</v>
      </c>
      <c r="D839" s="226"/>
      <c r="E839" s="227"/>
      <c r="F839" s="225"/>
      <c r="G839" s="225"/>
      <c r="H839" s="225"/>
      <c r="I839" s="225"/>
      <c r="J839" s="225"/>
      <c r="K839" s="225"/>
      <c r="L839" s="225"/>
      <c r="M839" s="225"/>
      <c r="N839" s="225"/>
      <c r="O839" s="225"/>
      <c r="P839" s="225"/>
      <c r="Q839" s="225"/>
      <c r="R839" s="225"/>
      <c r="S839" s="225"/>
      <c r="T839" s="225"/>
      <c r="U839" s="225"/>
      <c r="V839" s="225"/>
      <c r="W839" s="225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 t="s">
        <v>147</v>
      </c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</row>
    <row r="840" spans="1:60" outlineLevel="1">
      <c r="A840" s="223"/>
      <c r="B840" s="224"/>
      <c r="C840" s="258" t="s">
        <v>811</v>
      </c>
      <c r="D840" s="226"/>
      <c r="E840" s="227"/>
      <c r="F840" s="225"/>
      <c r="G840" s="225"/>
      <c r="H840" s="225"/>
      <c r="I840" s="225"/>
      <c r="J840" s="225"/>
      <c r="K840" s="225"/>
      <c r="L840" s="225"/>
      <c r="M840" s="225"/>
      <c r="N840" s="225"/>
      <c r="O840" s="225"/>
      <c r="P840" s="225"/>
      <c r="Q840" s="225"/>
      <c r="R840" s="225"/>
      <c r="S840" s="225"/>
      <c r="T840" s="225"/>
      <c r="U840" s="225"/>
      <c r="V840" s="225"/>
      <c r="W840" s="225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 t="s">
        <v>147</v>
      </c>
      <c r="AH840" s="206">
        <v>2</v>
      </c>
      <c r="AI840" s="206"/>
      <c r="AJ840" s="206"/>
      <c r="AK840" s="206"/>
      <c r="AL840" s="206"/>
      <c r="AM840" s="206"/>
      <c r="AN840" s="206"/>
      <c r="AO840" s="206"/>
      <c r="AP840" s="206"/>
      <c r="AQ840" s="206"/>
      <c r="AR840" s="206"/>
      <c r="AS840" s="206"/>
      <c r="AT840" s="206"/>
      <c r="AU840" s="206"/>
      <c r="AV840" s="206"/>
      <c r="AW840" s="206"/>
      <c r="AX840" s="206"/>
      <c r="AY840" s="206"/>
      <c r="AZ840" s="206"/>
      <c r="BA840" s="206"/>
      <c r="BB840" s="206"/>
      <c r="BC840" s="206"/>
      <c r="BD840" s="206"/>
      <c r="BE840" s="206"/>
      <c r="BF840" s="206"/>
      <c r="BG840" s="206"/>
      <c r="BH840" s="206"/>
    </row>
    <row r="841" spans="1:60" outlineLevel="1">
      <c r="A841" s="223"/>
      <c r="B841" s="224"/>
      <c r="C841" s="257" t="s">
        <v>149</v>
      </c>
      <c r="D841" s="226"/>
      <c r="E841" s="227"/>
      <c r="F841" s="225"/>
      <c r="G841" s="225"/>
      <c r="H841" s="225"/>
      <c r="I841" s="225"/>
      <c r="J841" s="225"/>
      <c r="K841" s="225"/>
      <c r="L841" s="225"/>
      <c r="M841" s="225"/>
      <c r="N841" s="225"/>
      <c r="O841" s="225"/>
      <c r="P841" s="225"/>
      <c r="Q841" s="225"/>
      <c r="R841" s="225"/>
      <c r="S841" s="225"/>
      <c r="T841" s="225"/>
      <c r="U841" s="225"/>
      <c r="V841" s="225"/>
      <c r="W841" s="225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 t="s">
        <v>147</v>
      </c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</row>
    <row r="842" spans="1:60" outlineLevel="1">
      <c r="A842" s="223"/>
      <c r="B842" s="224"/>
      <c r="C842" s="259" t="s">
        <v>812</v>
      </c>
      <c r="D842" s="228"/>
      <c r="E842" s="229">
        <v>113.48699999999999</v>
      </c>
      <c r="F842" s="225"/>
      <c r="G842" s="225"/>
      <c r="H842" s="225"/>
      <c r="I842" s="225"/>
      <c r="J842" s="225"/>
      <c r="K842" s="225"/>
      <c r="L842" s="225"/>
      <c r="M842" s="225"/>
      <c r="N842" s="225"/>
      <c r="O842" s="225"/>
      <c r="P842" s="225"/>
      <c r="Q842" s="225"/>
      <c r="R842" s="225"/>
      <c r="S842" s="225"/>
      <c r="T842" s="225"/>
      <c r="U842" s="225"/>
      <c r="V842" s="225"/>
      <c r="W842" s="225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 t="s">
        <v>147</v>
      </c>
      <c r="AH842" s="206">
        <v>5</v>
      </c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</row>
    <row r="843" spans="1:60" outlineLevel="1">
      <c r="A843" s="223"/>
      <c r="B843" s="224"/>
      <c r="C843" s="259" t="s">
        <v>357</v>
      </c>
      <c r="D843" s="228"/>
      <c r="E843" s="229"/>
      <c r="F843" s="225"/>
      <c r="G843" s="225"/>
      <c r="H843" s="225"/>
      <c r="I843" s="225"/>
      <c r="J843" s="225"/>
      <c r="K843" s="225"/>
      <c r="L843" s="225"/>
      <c r="M843" s="225"/>
      <c r="N843" s="225"/>
      <c r="O843" s="225"/>
      <c r="P843" s="225"/>
      <c r="Q843" s="225"/>
      <c r="R843" s="225"/>
      <c r="S843" s="225"/>
      <c r="T843" s="225"/>
      <c r="U843" s="225"/>
      <c r="V843" s="225"/>
      <c r="W843" s="225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 t="s">
        <v>147</v>
      </c>
      <c r="AH843" s="206">
        <v>0</v>
      </c>
      <c r="AI843" s="206"/>
      <c r="AJ843" s="206"/>
      <c r="AK843" s="206"/>
      <c r="AL843" s="206"/>
      <c r="AM843" s="206"/>
      <c r="AN843" s="206"/>
      <c r="AO843" s="206"/>
      <c r="AP843" s="206"/>
      <c r="AQ843" s="206"/>
      <c r="AR843" s="206"/>
      <c r="AS843" s="206"/>
      <c r="AT843" s="206"/>
      <c r="AU843" s="206"/>
      <c r="AV843" s="206"/>
      <c r="AW843" s="206"/>
      <c r="AX843" s="206"/>
      <c r="AY843" s="206"/>
      <c r="AZ843" s="206"/>
      <c r="BA843" s="206"/>
      <c r="BB843" s="206"/>
      <c r="BC843" s="206"/>
      <c r="BD843" s="206"/>
      <c r="BE843" s="206"/>
      <c r="BF843" s="206"/>
      <c r="BG843" s="206"/>
      <c r="BH843" s="206"/>
    </row>
    <row r="844" spans="1:60" outlineLevel="1">
      <c r="A844" s="247">
        <v>138</v>
      </c>
      <c r="B844" s="248" t="s">
        <v>813</v>
      </c>
      <c r="C844" s="262" t="s">
        <v>814</v>
      </c>
      <c r="D844" s="249" t="s">
        <v>217</v>
      </c>
      <c r="E844" s="250">
        <v>1.9664200000000001</v>
      </c>
      <c r="F844" s="251"/>
      <c r="G844" s="252">
        <f>ROUND(E844*F844,2)</f>
        <v>0</v>
      </c>
      <c r="H844" s="251"/>
      <c r="I844" s="252">
        <f>ROUND(E844*H844,2)</f>
        <v>0</v>
      </c>
      <c r="J844" s="251"/>
      <c r="K844" s="253">
        <f>ROUND(E844*J844,2)</f>
        <v>0</v>
      </c>
      <c r="L844" s="225">
        <v>21</v>
      </c>
      <c r="M844" s="225">
        <f>G844*(1+L844/100)</f>
        <v>0</v>
      </c>
      <c r="N844" s="225">
        <v>0</v>
      </c>
      <c r="O844" s="225">
        <f>ROUND(E844*N844,2)</f>
        <v>0</v>
      </c>
      <c r="P844" s="225">
        <v>0</v>
      </c>
      <c r="Q844" s="225">
        <f>ROUND(E844*P844,2)</f>
        <v>0</v>
      </c>
      <c r="R844" s="225"/>
      <c r="S844" s="225" t="s">
        <v>144</v>
      </c>
      <c r="T844" s="225" t="s">
        <v>144</v>
      </c>
      <c r="U844" s="225">
        <v>1.2649999999999999</v>
      </c>
      <c r="V844" s="225">
        <f>ROUND(E844*U844,2)</f>
        <v>2.4900000000000002</v>
      </c>
      <c r="W844" s="225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 t="s">
        <v>539</v>
      </c>
      <c r="AH844" s="206"/>
      <c r="AI844" s="206"/>
      <c r="AJ844" s="206"/>
      <c r="AK844" s="206"/>
      <c r="AL844" s="206"/>
      <c r="AM844" s="206"/>
      <c r="AN844" s="206"/>
      <c r="AO844" s="206"/>
      <c r="AP844" s="206"/>
      <c r="AQ844" s="206"/>
      <c r="AR844" s="206"/>
      <c r="AS844" s="206"/>
      <c r="AT844" s="206"/>
      <c r="AU844" s="206"/>
      <c r="AV844" s="206"/>
      <c r="AW844" s="206"/>
      <c r="AX844" s="206"/>
      <c r="AY844" s="206"/>
      <c r="AZ844" s="206"/>
      <c r="BA844" s="206"/>
      <c r="BB844" s="206"/>
      <c r="BC844" s="206"/>
      <c r="BD844" s="206"/>
      <c r="BE844" s="206"/>
      <c r="BF844" s="206"/>
      <c r="BG844" s="206"/>
      <c r="BH844" s="206"/>
    </row>
    <row r="845" spans="1:60">
      <c r="A845" s="233" t="s">
        <v>139</v>
      </c>
      <c r="B845" s="234" t="s">
        <v>104</v>
      </c>
      <c r="C845" s="255" t="s">
        <v>105</v>
      </c>
      <c r="D845" s="235"/>
      <c r="E845" s="236"/>
      <c r="F845" s="237"/>
      <c r="G845" s="237">
        <f>SUMIF(AG846:AG870,"&lt;&gt;NOR",G846:G870)</f>
        <v>0</v>
      </c>
      <c r="H845" s="237"/>
      <c r="I845" s="237">
        <f>SUM(I846:I870)</f>
        <v>0</v>
      </c>
      <c r="J845" s="237"/>
      <c r="K845" s="238">
        <f>SUM(K846:K870)</f>
        <v>0</v>
      </c>
      <c r="L845" s="232"/>
      <c r="M845" s="232">
        <f>SUM(M846:M870)</f>
        <v>0</v>
      </c>
      <c r="N845" s="232"/>
      <c r="O845" s="232">
        <f>SUM(O846:O870)</f>
        <v>0.04</v>
      </c>
      <c r="P845" s="232"/>
      <c r="Q845" s="232">
        <f>SUM(Q846:Q870)</f>
        <v>0</v>
      </c>
      <c r="R845" s="232"/>
      <c r="S845" s="232"/>
      <c r="T845" s="232"/>
      <c r="U845" s="232"/>
      <c r="V845" s="232">
        <f>SUM(V846:V870)</f>
        <v>12.049999999999999</v>
      </c>
      <c r="W845" s="232"/>
      <c r="AG845" t="s">
        <v>140</v>
      </c>
    </row>
    <row r="846" spans="1:60" outlineLevel="1">
      <c r="A846" s="239">
        <v>139</v>
      </c>
      <c r="B846" s="240" t="s">
        <v>815</v>
      </c>
      <c r="C846" s="256" t="s">
        <v>816</v>
      </c>
      <c r="D846" s="241" t="s">
        <v>156</v>
      </c>
      <c r="E846" s="242">
        <v>35.253500000000003</v>
      </c>
      <c r="F846" s="243"/>
      <c r="G846" s="244">
        <f>ROUND(E846*F846,2)</f>
        <v>0</v>
      </c>
      <c r="H846" s="243"/>
      <c r="I846" s="244">
        <f>ROUND(E846*H846,2)</f>
        <v>0</v>
      </c>
      <c r="J846" s="243"/>
      <c r="K846" s="245">
        <f>ROUND(E846*J846,2)</f>
        <v>0</v>
      </c>
      <c r="L846" s="225">
        <v>21</v>
      </c>
      <c r="M846" s="225">
        <f>G846*(1+L846/100)</f>
        <v>0</v>
      </c>
      <c r="N846" s="225">
        <v>0</v>
      </c>
      <c r="O846" s="225">
        <f>ROUND(E846*N846,2)</f>
        <v>0</v>
      </c>
      <c r="P846" s="225">
        <v>0</v>
      </c>
      <c r="Q846" s="225">
        <f>ROUND(E846*P846,2)</f>
        <v>0</v>
      </c>
      <c r="R846" s="225"/>
      <c r="S846" s="225" t="s">
        <v>144</v>
      </c>
      <c r="T846" s="225" t="s">
        <v>144</v>
      </c>
      <c r="U846" s="225">
        <v>6.9709999999999994E-2</v>
      </c>
      <c r="V846" s="225">
        <f>ROUND(E846*U846,2)</f>
        <v>2.46</v>
      </c>
      <c r="W846" s="225"/>
      <c r="X846" s="206"/>
      <c r="Y846" s="206"/>
      <c r="Z846" s="206"/>
      <c r="AA846" s="206"/>
      <c r="AB846" s="206"/>
      <c r="AC846" s="206"/>
      <c r="AD846" s="206"/>
      <c r="AE846" s="206"/>
      <c r="AF846" s="206"/>
      <c r="AG846" s="206" t="s">
        <v>145</v>
      </c>
      <c r="AH846" s="206"/>
      <c r="AI846" s="206"/>
      <c r="AJ846" s="206"/>
      <c r="AK846" s="206"/>
      <c r="AL846" s="206"/>
      <c r="AM846" s="206"/>
      <c r="AN846" s="206"/>
      <c r="AO846" s="206"/>
      <c r="AP846" s="206"/>
      <c r="AQ846" s="206"/>
      <c r="AR846" s="206"/>
      <c r="AS846" s="206"/>
      <c r="AT846" s="206"/>
      <c r="AU846" s="206"/>
      <c r="AV846" s="206"/>
      <c r="AW846" s="206"/>
      <c r="AX846" s="206"/>
      <c r="AY846" s="206"/>
      <c r="AZ846" s="206"/>
      <c r="BA846" s="206"/>
      <c r="BB846" s="206"/>
      <c r="BC846" s="206"/>
      <c r="BD846" s="206"/>
      <c r="BE846" s="206"/>
      <c r="BF846" s="206"/>
      <c r="BG846" s="206"/>
      <c r="BH846" s="206"/>
    </row>
    <row r="847" spans="1:60" outlineLevel="1">
      <c r="A847" s="223"/>
      <c r="B847" s="224"/>
      <c r="C847" s="257" t="s">
        <v>146</v>
      </c>
      <c r="D847" s="226"/>
      <c r="E847" s="227"/>
      <c r="F847" s="225"/>
      <c r="G847" s="225"/>
      <c r="H847" s="225"/>
      <c r="I847" s="225"/>
      <c r="J847" s="225"/>
      <c r="K847" s="225"/>
      <c r="L847" s="225"/>
      <c r="M847" s="225"/>
      <c r="N847" s="225"/>
      <c r="O847" s="225"/>
      <c r="P847" s="225"/>
      <c r="Q847" s="225"/>
      <c r="R847" s="225"/>
      <c r="S847" s="225"/>
      <c r="T847" s="225"/>
      <c r="U847" s="225"/>
      <c r="V847" s="225"/>
      <c r="W847" s="225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 t="s">
        <v>147</v>
      </c>
      <c r="AH847" s="206"/>
      <c r="AI847" s="206"/>
      <c r="AJ847" s="206"/>
      <c r="AK847" s="206"/>
      <c r="AL847" s="206"/>
      <c r="AM847" s="206"/>
      <c r="AN847" s="206"/>
      <c r="AO847" s="206"/>
      <c r="AP847" s="206"/>
      <c r="AQ847" s="206"/>
      <c r="AR847" s="206"/>
      <c r="AS847" s="206"/>
      <c r="AT847" s="206"/>
      <c r="AU847" s="206"/>
      <c r="AV847" s="206"/>
      <c r="AW847" s="206"/>
      <c r="AX847" s="206"/>
      <c r="AY847" s="206"/>
      <c r="AZ847" s="206"/>
      <c r="BA847" s="206"/>
      <c r="BB847" s="206"/>
      <c r="BC847" s="206"/>
      <c r="BD847" s="206"/>
      <c r="BE847" s="206"/>
      <c r="BF847" s="206"/>
      <c r="BG847" s="206"/>
      <c r="BH847" s="206"/>
    </row>
    <row r="848" spans="1:60" outlineLevel="1">
      <c r="A848" s="223"/>
      <c r="B848" s="224"/>
      <c r="C848" s="258" t="s">
        <v>817</v>
      </c>
      <c r="D848" s="226"/>
      <c r="E848" s="227"/>
      <c r="F848" s="225"/>
      <c r="G848" s="225"/>
      <c r="H848" s="225"/>
      <c r="I848" s="225"/>
      <c r="J848" s="225"/>
      <c r="K848" s="225"/>
      <c r="L848" s="225"/>
      <c r="M848" s="225"/>
      <c r="N848" s="225"/>
      <c r="O848" s="225"/>
      <c r="P848" s="225"/>
      <c r="Q848" s="225"/>
      <c r="R848" s="225"/>
      <c r="S848" s="225"/>
      <c r="T848" s="225"/>
      <c r="U848" s="225"/>
      <c r="V848" s="225"/>
      <c r="W848" s="225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 t="s">
        <v>147</v>
      </c>
      <c r="AH848" s="206">
        <v>2</v>
      </c>
      <c r="AI848" s="206"/>
      <c r="AJ848" s="206"/>
      <c r="AK848" s="206"/>
      <c r="AL848" s="206"/>
      <c r="AM848" s="206"/>
      <c r="AN848" s="206"/>
      <c r="AO848" s="206"/>
      <c r="AP848" s="206"/>
      <c r="AQ848" s="206"/>
      <c r="AR848" s="206"/>
      <c r="AS848" s="206"/>
      <c r="AT848" s="206"/>
      <c r="AU848" s="206"/>
      <c r="AV848" s="206"/>
      <c r="AW848" s="206"/>
      <c r="AX848" s="206"/>
      <c r="AY848" s="206"/>
      <c r="AZ848" s="206"/>
      <c r="BA848" s="206"/>
      <c r="BB848" s="206"/>
      <c r="BC848" s="206"/>
      <c r="BD848" s="206"/>
      <c r="BE848" s="206"/>
      <c r="BF848" s="206"/>
      <c r="BG848" s="206"/>
      <c r="BH848" s="206"/>
    </row>
    <row r="849" spans="1:60" ht="33.75" outlineLevel="1">
      <c r="A849" s="223"/>
      <c r="B849" s="224"/>
      <c r="C849" s="258" t="s">
        <v>818</v>
      </c>
      <c r="D849" s="226"/>
      <c r="E849" s="227">
        <v>15.55</v>
      </c>
      <c r="F849" s="225"/>
      <c r="G849" s="225"/>
      <c r="H849" s="225"/>
      <c r="I849" s="225"/>
      <c r="J849" s="225"/>
      <c r="K849" s="225"/>
      <c r="L849" s="225"/>
      <c r="M849" s="225"/>
      <c r="N849" s="225"/>
      <c r="O849" s="225"/>
      <c r="P849" s="225"/>
      <c r="Q849" s="225"/>
      <c r="R849" s="225"/>
      <c r="S849" s="225"/>
      <c r="T849" s="225"/>
      <c r="U849" s="225"/>
      <c r="V849" s="225"/>
      <c r="W849" s="225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 t="s">
        <v>147</v>
      </c>
      <c r="AH849" s="206">
        <v>2</v>
      </c>
      <c r="AI849" s="206"/>
      <c r="AJ849" s="206"/>
      <c r="AK849" s="206"/>
      <c r="AL849" s="206"/>
      <c r="AM849" s="206"/>
      <c r="AN849" s="206"/>
      <c r="AO849" s="206"/>
      <c r="AP849" s="206"/>
      <c r="AQ849" s="206"/>
      <c r="AR849" s="206"/>
      <c r="AS849" s="206"/>
      <c r="AT849" s="206"/>
      <c r="AU849" s="206"/>
      <c r="AV849" s="206"/>
      <c r="AW849" s="206"/>
      <c r="AX849" s="206"/>
      <c r="AY849" s="206"/>
      <c r="AZ849" s="206"/>
      <c r="BA849" s="206"/>
      <c r="BB849" s="206"/>
      <c r="BC849" s="206"/>
      <c r="BD849" s="206"/>
      <c r="BE849" s="206"/>
      <c r="BF849" s="206"/>
      <c r="BG849" s="206"/>
      <c r="BH849" s="206"/>
    </row>
    <row r="850" spans="1:60" outlineLevel="1">
      <c r="A850" s="223"/>
      <c r="B850" s="224"/>
      <c r="C850" s="258" t="s">
        <v>819</v>
      </c>
      <c r="D850" s="226"/>
      <c r="E850" s="227"/>
      <c r="F850" s="225"/>
      <c r="G850" s="225"/>
      <c r="H850" s="225"/>
      <c r="I850" s="225"/>
      <c r="J850" s="225"/>
      <c r="K850" s="225"/>
      <c r="L850" s="225"/>
      <c r="M850" s="225"/>
      <c r="N850" s="225"/>
      <c r="O850" s="225"/>
      <c r="P850" s="225"/>
      <c r="Q850" s="225"/>
      <c r="R850" s="225"/>
      <c r="S850" s="225"/>
      <c r="T850" s="225"/>
      <c r="U850" s="225"/>
      <c r="V850" s="225"/>
      <c r="W850" s="225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 t="s">
        <v>147</v>
      </c>
      <c r="AH850" s="206">
        <v>2</v>
      </c>
      <c r="AI850" s="206"/>
      <c r="AJ850" s="206"/>
      <c r="AK850" s="206"/>
      <c r="AL850" s="206"/>
      <c r="AM850" s="206"/>
      <c r="AN850" s="206"/>
      <c r="AO850" s="206"/>
      <c r="AP850" s="206"/>
      <c r="AQ850" s="206"/>
      <c r="AR850" s="206"/>
      <c r="AS850" s="206"/>
      <c r="AT850" s="206"/>
      <c r="AU850" s="206"/>
      <c r="AV850" s="206"/>
      <c r="AW850" s="206"/>
      <c r="AX850" s="206"/>
      <c r="AY850" s="206"/>
      <c r="AZ850" s="206"/>
      <c r="BA850" s="206"/>
      <c r="BB850" s="206"/>
      <c r="BC850" s="206"/>
      <c r="BD850" s="206"/>
      <c r="BE850" s="206"/>
      <c r="BF850" s="206"/>
      <c r="BG850" s="206"/>
      <c r="BH850" s="206"/>
    </row>
    <row r="851" spans="1:60" ht="33.75" outlineLevel="1">
      <c r="A851" s="223"/>
      <c r="B851" s="224"/>
      <c r="C851" s="258" t="s">
        <v>820</v>
      </c>
      <c r="D851" s="226"/>
      <c r="E851" s="227">
        <v>15.085000000000001</v>
      </c>
      <c r="F851" s="225"/>
      <c r="G851" s="225"/>
      <c r="H851" s="225"/>
      <c r="I851" s="225"/>
      <c r="J851" s="225"/>
      <c r="K851" s="225"/>
      <c r="L851" s="225"/>
      <c r="M851" s="225"/>
      <c r="N851" s="225"/>
      <c r="O851" s="225"/>
      <c r="P851" s="225"/>
      <c r="Q851" s="225"/>
      <c r="R851" s="225"/>
      <c r="S851" s="225"/>
      <c r="T851" s="225"/>
      <c r="U851" s="225"/>
      <c r="V851" s="225"/>
      <c r="W851" s="225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 t="s">
        <v>147</v>
      </c>
      <c r="AH851" s="206">
        <v>2</v>
      </c>
      <c r="AI851" s="206"/>
      <c r="AJ851" s="206"/>
      <c r="AK851" s="206"/>
      <c r="AL851" s="206"/>
      <c r="AM851" s="206"/>
      <c r="AN851" s="206"/>
      <c r="AO851" s="206"/>
      <c r="AP851" s="206"/>
      <c r="AQ851" s="206"/>
      <c r="AR851" s="206"/>
      <c r="AS851" s="206"/>
      <c r="AT851" s="206"/>
      <c r="AU851" s="206"/>
      <c r="AV851" s="206"/>
      <c r="AW851" s="206"/>
      <c r="AX851" s="206"/>
      <c r="AY851" s="206"/>
      <c r="AZ851" s="206"/>
      <c r="BA851" s="206"/>
      <c r="BB851" s="206"/>
      <c r="BC851" s="206"/>
      <c r="BD851" s="206"/>
      <c r="BE851" s="206"/>
      <c r="BF851" s="206"/>
      <c r="BG851" s="206"/>
      <c r="BH851" s="206"/>
    </row>
    <row r="852" spans="1:60" outlineLevel="1">
      <c r="A852" s="223"/>
      <c r="B852" s="224"/>
      <c r="C852" s="261" t="s">
        <v>230</v>
      </c>
      <c r="D852" s="230"/>
      <c r="E852" s="231">
        <v>30.635000000000002</v>
      </c>
      <c r="F852" s="225"/>
      <c r="G852" s="225"/>
      <c r="H852" s="225"/>
      <c r="I852" s="225"/>
      <c r="J852" s="225"/>
      <c r="K852" s="225"/>
      <c r="L852" s="225"/>
      <c r="M852" s="225"/>
      <c r="N852" s="225"/>
      <c r="O852" s="225"/>
      <c r="P852" s="225"/>
      <c r="Q852" s="225"/>
      <c r="R852" s="225"/>
      <c r="S852" s="225"/>
      <c r="T852" s="225"/>
      <c r="U852" s="225"/>
      <c r="V852" s="225"/>
      <c r="W852" s="225"/>
      <c r="X852" s="206"/>
      <c r="Y852" s="206"/>
      <c r="Z852" s="206"/>
      <c r="AA852" s="206"/>
      <c r="AB852" s="206"/>
      <c r="AC852" s="206"/>
      <c r="AD852" s="206"/>
      <c r="AE852" s="206"/>
      <c r="AF852" s="206"/>
      <c r="AG852" s="206" t="s">
        <v>147</v>
      </c>
      <c r="AH852" s="206">
        <v>3</v>
      </c>
      <c r="AI852" s="206"/>
      <c r="AJ852" s="206"/>
      <c r="AK852" s="206"/>
      <c r="AL852" s="206"/>
      <c r="AM852" s="206"/>
      <c r="AN852" s="206"/>
      <c r="AO852" s="206"/>
      <c r="AP852" s="206"/>
      <c r="AQ852" s="206"/>
      <c r="AR852" s="206"/>
      <c r="AS852" s="206"/>
      <c r="AT852" s="206"/>
      <c r="AU852" s="206"/>
      <c r="AV852" s="206"/>
      <c r="AW852" s="206"/>
      <c r="AX852" s="206"/>
      <c r="AY852" s="206"/>
      <c r="AZ852" s="206"/>
      <c r="BA852" s="206"/>
      <c r="BB852" s="206"/>
      <c r="BC852" s="206"/>
      <c r="BD852" s="206"/>
      <c r="BE852" s="206"/>
      <c r="BF852" s="206"/>
      <c r="BG852" s="206"/>
      <c r="BH852" s="206"/>
    </row>
    <row r="853" spans="1:60" outlineLevel="1">
      <c r="A853" s="223"/>
      <c r="B853" s="224"/>
      <c r="C853" s="258" t="s">
        <v>821</v>
      </c>
      <c r="D853" s="226"/>
      <c r="E853" s="227"/>
      <c r="F853" s="225"/>
      <c r="G853" s="225"/>
      <c r="H853" s="225"/>
      <c r="I853" s="225"/>
      <c r="J853" s="225"/>
      <c r="K853" s="225"/>
      <c r="L853" s="225"/>
      <c r="M853" s="225"/>
      <c r="N853" s="225"/>
      <c r="O853" s="225"/>
      <c r="P853" s="225"/>
      <c r="Q853" s="225"/>
      <c r="R853" s="225"/>
      <c r="S853" s="225"/>
      <c r="T853" s="225"/>
      <c r="U853" s="225"/>
      <c r="V853" s="225"/>
      <c r="W853" s="225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 t="s">
        <v>147</v>
      </c>
      <c r="AH853" s="206">
        <v>2</v>
      </c>
      <c r="AI853" s="206"/>
      <c r="AJ853" s="206"/>
      <c r="AK853" s="206"/>
      <c r="AL853" s="206"/>
      <c r="AM853" s="206"/>
      <c r="AN853" s="206"/>
      <c r="AO853" s="206"/>
      <c r="AP853" s="206"/>
      <c r="AQ853" s="206"/>
      <c r="AR853" s="206"/>
      <c r="AS853" s="206"/>
      <c r="AT853" s="206"/>
      <c r="AU853" s="206"/>
      <c r="AV853" s="206"/>
      <c r="AW853" s="206"/>
      <c r="AX853" s="206"/>
      <c r="AY853" s="206"/>
      <c r="AZ853" s="206"/>
      <c r="BA853" s="206"/>
      <c r="BB853" s="206"/>
      <c r="BC853" s="206"/>
      <c r="BD853" s="206"/>
      <c r="BE853" s="206"/>
      <c r="BF853" s="206"/>
      <c r="BG853" s="206"/>
      <c r="BH853" s="206"/>
    </row>
    <row r="854" spans="1:60" outlineLevel="1">
      <c r="A854" s="223"/>
      <c r="B854" s="224"/>
      <c r="C854" s="258" t="s">
        <v>822</v>
      </c>
      <c r="D854" s="226"/>
      <c r="E854" s="227"/>
      <c r="F854" s="225"/>
      <c r="G854" s="225"/>
      <c r="H854" s="225"/>
      <c r="I854" s="225"/>
      <c r="J854" s="225"/>
      <c r="K854" s="225"/>
      <c r="L854" s="225"/>
      <c r="M854" s="225"/>
      <c r="N854" s="225"/>
      <c r="O854" s="225"/>
      <c r="P854" s="225"/>
      <c r="Q854" s="225"/>
      <c r="R854" s="225"/>
      <c r="S854" s="225"/>
      <c r="T854" s="225"/>
      <c r="U854" s="225"/>
      <c r="V854" s="225"/>
      <c r="W854" s="225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 t="s">
        <v>147</v>
      </c>
      <c r="AH854" s="206">
        <v>2</v>
      </c>
      <c r="AI854" s="206"/>
      <c r="AJ854" s="206"/>
      <c r="AK854" s="206"/>
      <c r="AL854" s="206"/>
      <c r="AM854" s="206"/>
      <c r="AN854" s="206"/>
      <c r="AO854" s="206"/>
      <c r="AP854" s="206"/>
      <c r="AQ854" s="206"/>
      <c r="AR854" s="206"/>
      <c r="AS854" s="206"/>
      <c r="AT854" s="206"/>
      <c r="AU854" s="206"/>
      <c r="AV854" s="206"/>
      <c r="AW854" s="206"/>
      <c r="AX854" s="206"/>
      <c r="AY854" s="206"/>
      <c r="AZ854" s="206"/>
      <c r="BA854" s="206"/>
      <c r="BB854" s="206"/>
      <c r="BC854" s="206"/>
      <c r="BD854" s="206"/>
      <c r="BE854" s="206"/>
      <c r="BF854" s="206"/>
      <c r="BG854" s="206"/>
      <c r="BH854" s="206"/>
    </row>
    <row r="855" spans="1:60" outlineLevel="1">
      <c r="A855" s="223"/>
      <c r="B855" s="224"/>
      <c r="C855" s="257" t="s">
        <v>149</v>
      </c>
      <c r="D855" s="226"/>
      <c r="E855" s="227"/>
      <c r="F855" s="225"/>
      <c r="G855" s="225"/>
      <c r="H855" s="225"/>
      <c r="I855" s="225"/>
      <c r="J855" s="225"/>
      <c r="K855" s="225"/>
      <c r="L855" s="225"/>
      <c r="M855" s="225"/>
      <c r="N855" s="225"/>
      <c r="O855" s="225"/>
      <c r="P855" s="225"/>
      <c r="Q855" s="225"/>
      <c r="R855" s="225"/>
      <c r="S855" s="225"/>
      <c r="T855" s="225"/>
      <c r="U855" s="225"/>
      <c r="V855" s="225"/>
      <c r="W855" s="225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 t="s">
        <v>147</v>
      </c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</row>
    <row r="856" spans="1:60" outlineLevel="1">
      <c r="A856" s="223"/>
      <c r="B856" s="224"/>
      <c r="C856" s="259" t="s">
        <v>823</v>
      </c>
      <c r="D856" s="228"/>
      <c r="E856" s="229">
        <v>35.253500000000003</v>
      </c>
      <c r="F856" s="225"/>
      <c r="G856" s="225"/>
      <c r="H856" s="225"/>
      <c r="I856" s="225"/>
      <c r="J856" s="225"/>
      <c r="K856" s="225"/>
      <c r="L856" s="225"/>
      <c r="M856" s="225"/>
      <c r="N856" s="225"/>
      <c r="O856" s="225"/>
      <c r="P856" s="225"/>
      <c r="Q856" s="225"/>
      <c r="R856" s="225"/>
      <c r="S856" s="225"/>
      <c r="T856" s="225"/>
      <c r="U856" s="225"/>
      <c r="V856" s="225"/>
      <c r="W856" s="225"/>
      <c r="X856" s="206"/>
      <c r="Y856" s="206"/>
      <c r="Z856" s="206"/>
      <c r="AA856" s="206"/>
      <c r="AB856" s="206"/>
      <c r="AC856" s="206"/>
      <c r="AD856" s="206"/>
      <c r="AE856" s="206"/>
      <c r="AF856" s="206"/>
      <c r="AG856" s="206" t="s">
        <v>147</v>
      </c>
      <c r="AH856" s="206">
        <v>0</v>
      </c>
      <c r="AI856" s="206"/>
      <c r="AJ856" s="206"/>
      <c r="AK856" s="206"/>
      <c r="AL856" s="206"/>
      <c r="AM856" s="206"/>
      <c r="AN856" s="206"/>
      <c r="AO856" s="206"/>
      <c r="AP856" s="206"/>
      <c r="AQ856" s="206"/>
      <c r="AR856" s="206"/>
      <c r="AS856" s="206"/>
      <c r="AT856" s="206"/>
      <c r="AU856" s="206"/>
      <c r="AV856" s="206"/>
      <c r="AW856" s="206"/>
      <c r="AX856" s="206"/>
      <c r="AY856" s="206"/>
      <c r="AZ856" s="206"/>
      <c r="BA856" s="206"/>
      <c r="BB856" s="206"/>
      <c r="BC856" s="206"/>
      <c r="BD856" s="206"/>
      <c r="BE856" s="206"/>
      <c r="BF856" s="206"/>
      <c r="BG856" s="206"/>
      <c r="BH856" s="206"/>
    </row>
    <row r="857" spans="1:60" ht="22.5" outlineLevel="1">
      <c r="A857" s="239">
        <v>140</v>
      </c>
      <c r="B857" s="240" t="s">
        <v>824</v>
      </c>
      <c r="C857" s="256" t="s">
        <v>825</v>
      </c>
      <c r="D857" s="241" t="s">
        <v>156</v>
      </c>
      <c r="E857" s="242">
        <v>58.085000000000001</v>
      </c>
      <c r="F857" s="243"/>
      <c r="G857" s="244">
        <f>ROUND(E857*F857,2)</f>
        <v>0</v>
      </c>
      <c r="H857" s="243"/>
      <c r="I857" s="244">
        <f>ROUND(E857*H857,2)</f>
        <v>0</v>
      </c>
      <c r="J857" s="243"/>
      <c r="K857" s="245">
        <f>ROUND(E857*J857,2)</f>
        <v>0</v>
      </c>
      <c r="L857" s="225">
        <v>21</v>
      </c>
      <c r="M857" s="225">
        <f>G857*(1+L857/100)</f>
        <v>0</v>
      </c>
      <c r="N857" s="225">
        <v>6.4000000000000005E-4</v>
      </c>
      <c r="O857" s="225">
        <f>ROUND(E857*N857,2)</f>
        <v>0.04</v>
      </c>
      <c r="P857" s="225">
        <v>0</v>
      </c>
      <c r="Q857" s="225">
        <f>ROUND(E857*P857,2)</f>
        <v>0</v>
      </c>
      <c r="R857" s="225"/>
      <c r="S857" s="225" t="s">
        <v>144</v>
      </c>
      <c r="T857" s="225" t="s">
        <v>144</v>
      </c>
      <c r="U857" s="225">
        <v>0.13439999999999999</v>
      </c>
      <c r="V857" s="225">
        <f>ROUND(E857*U857,2)</f>
        <v>7.81</v>
      </c>
      <c r="W857" s="225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 t="s">
        <v>145</v>
      </c>
      <c r="AH857" s="206"/>
      <c r="AI857" s="206"/>
      <c r="AJ857" s="206"/>
      <c r="AK857" s="206"/>
      <c r="AL857" s="206"/>
      <c r="AM857" s="206"/>
      <c r="AN857" s="206"/>
      <c r="AO857" s="206"/>
      <c r="AP857" s="206"/>
      <c r="AQ857" s="206"/>
      <c r="AR857" s="206"/>
      <c r="AS857" s="206"/>
      <c r="AT857" s="206"/>
      <c r="AU857" s="206"/>
      <c r="AV857" s="206"/>
      <c r="AW857" s="206"/>
      <c r="AX857" s="206"/>
      <c r="AY857" s="206"/>
      <c r="AZ857" s="206"/>
      <c r="BA857" s="206"/>
      <c r="BB857" s="206"/>
      <c r="BC857" s="206"/>
      <c r="BD857" s="206"/>
      <c r="BE857" s="206"/>
      <c r="BF857" s="206"/>
      <c r="BG857" s="206"/>
      <c r="BH857" s="206"/>
    </row>
    <row r="858" spans="1:60" outlineLevel="1">
      <c r="A858" s="223"/>
      <c r="B858" s="224"/>
      <c r="C858" s="257" t="s">
        <v>146</v>
      </c>
      <c r="D858" s="226"/>
      <c r="E858" s="227"/>
      <c r="F858" s="225"/>
      <c r="G858" s="225"/>
      <c r="H858" s="225"/>
      <c r="I858" s="225"/>
      <c r="J858" s="225"/>
      <c r="K858" s="225"/>
      <c r="L858" s="225"/>
      <c r="M858" s="225"/>
      <c r="N858" s="225"/>
      <c r="O858" s="225"/>
      <c r="P858" s="225"/>
      <c r="Q858" s="225"/>
      <c r="R858" s="225"/>
      <c r="S858" s="225"/>
      <c r="T858" s="225"/>
      <c r="U858" s="225"/>
      <c r="V858" s="225"/>
      <c r="W858" s="225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 t="s">
        <v>147</v>
      </c>
      <c r="AH858" s="206"/>
      <c r="AI858" s="206"/>
      <c r="AJ858" s="206"/>
      <c r="AK858" s="206"/>
      <c r="AL858" s="206"/>
      <c r="AM858" s="206"/>
      <c r="AN858" s="206"/>
      <c r="AO858" s="206"/>
      <c r="AP858" s="206"/>
      <c r="AQ858" s="206"/>
      <c r="AR858" s="206"/>
      <c r="AS858" s="206"/>
      <c r="AT858" s="206"/>
      <c r="AU858" s="206"/>
      <c r="AV858" s="206"/>
      <c r="AW858" s="206"/>
      <c r="AX858" s="206"/>
      <c r="AY858" s="206"/>
      <c r="AZ858" s="206"/>
      <c r="BA858" s="206"/>
      <c r="BB858" s="206"/>
      <c r="BC858" s="206"/>
      <c r="BD858" s="206"/>
      <c r="BE858" s="206"/>
      <c r="BF858" s="206"/>
      <c r="BG858" s="206"/>
      <c r="BH858" s="206"/>
    </row>
    <row r="859" spans="1:60" outlineLevel="1">
      <c r="A859" s="223"/>
      <c r="B859" s="224"/>
      <c r="C859" s="258" t="s">
        <v>826</v>
      </c>
      <c r="D859" s="226"/>
      <c r="E859" s="227"/>
      <c r="F859" s="225"/>
      <c r="G859" s="225"/>
      <c r="H859" s="225"/>
      <c r="I859" s="225"/>
      <c r="J859" s="225"/>
      <c r="K859" s="225"/>
      <c r="L859" s="225"/>
      <c r="M859" s="225"/>
      <c r="N859" s="225"/>
      <c r="O859" s="225"/>
      <c r="P859" s="225"/>
      <c r="Q859" s="225"/>
      <c r="R859" s="225"/>
      <c r="S859" s="225"/>
      <c r="T859" s="225"/>
      <c r="U859" s="225"/>
      <c r="V859" s="225"/>
      <c r="W859" s="225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 t="s">
        <v>147</v>
      </c>
      <c r="AH859" s="206">
        <v>2</v>
      </c>
      <c r="AI859" s="206"/>
      <c r="AJ859" s="206"/>
      <c r="AK859" s="206"/>
      <c r="AL859" s="206"/>
      <c r="AM859" s="206"/>
      <c r="AN859" s="206"/>
      <c r="AO859" s="206"/>
      <c r="AP859" s="206"/>
      <c r="AQ859" s="206"/>
      <c r="AR859" s="206"/>
      <c r="AS859" s="206"/>
      <c r="AT859" s="206"/>
      <c r="AU859" s="206"/>
      <c r="AV859" s="206"/>
      <c r="AW859" s="206"/>
      <c r="AX859" s="206"/>
      <c r="AY859" s="206"/>
      <c r="AZ859" s="206"/>
      <c r="BA859" s="206"/>
      <c r="BB859" s="206"/>
      <c r="BC859" s="206"/>
      <c r="BD859" s="206"/>
      <c r="BE859" s="206"/>
      <c r="BF859" s="206"/>
      <c r="BG859" s="206"/>
      <c r="BH859" s="206"/>
    </row>
    <row r="860" spans="1:60" ht="22.5" outlineLevel="1">
      <c r="A860" s="223"/>
      <c r="B860" s="224"/>
      <c r="C860" s="258" t="s">
        <v>827</v>
      </c>
      <c r="D860" s="226"/>
      <c r="E860" s="227">
        <v>28.925000000000001</v>
      </c>
      <c r="F860" s="225"/>
      <c r="G860" s="225"/>
      <c r="H860" s="225"/>
      <c r="I860" s="225"/>
      <c r="J860" s="225"/>
      <c r="K860" s="225"/>
      <c r="L860" s="225"/>
      <c r="M860" s="225"/>
      <c r="N860" s="225"/>
      <c r="O860" s="225"/>
      <c r="P860" s="225"/>
      <c r="Q860" s="225"/>
      <c r="R860" s="225"/>
      <c r="S860" s="225"/>
      <c r="T860" s="225"/>
      <c r="U860" s="225"/>
      <c r="V860" s="225"/>
      <c r="W860" s="225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 t="s">
        <v>147</v>
      </c>
      <c r="AH860" s="206">
        <v>2</v>
      </c>
      <c r="AI860" s="206"/>
      <c r="AJ860" s="206"/>
      <c r="AK860" s="206"/>
      <c r="AL860" s="206"/>
      <c r="AM860" s="206"/>
      <c r="AN860" s="206"/>
      <c r="AO860" s="206"/>
      <c r="AP860" s="206"/>
      <c r="AQ860" s="206"/>
      <c r="AR860" s="206"/>
      <c r="AS860" s="206"/>
      <c r="AT860" s="206"/>
      <c r="AU860" s="206"/>
      <c r="AV860" s="206"/>
      <c r="AW860" s="206"/>
      <c r="AX860" s="206"/>
      <c r="AY860" s="206"/>
      <c r="AZ860" s="206"/>
      <c r="BA860" s="206"/>
      <c r="BB860" s="206"/>
      <c r="BC860" s="206"/>
      <c r="BD860" s="206"/>
      <c r="BE860" s="206"/>
      <c r="BF860" s="206"/>
      <c r="BG860" s="206"/>
      <c r="BH860" s="206"/>
    </row>
    <row r="861" spans="1:60" ht="22.5" outlineLevel="1">
      <c r="A861" s="223"/>
      <c r="B861" s="224"/>
      <c r="C861" s="258" t="s">
        <v>828</v>
      </c>
      <c r="D861" s="226"/>
      <c r="E861" s="227">
        <v>21.25</v>
      </c>
      <c r="F861" s="225"/>
      <c r="G861" s="225"/>
      <c r="H861" s="225"/>
      <c r="I861" s="225"/>
      <c r="J861" s="225"/>
      <c r="K861" s="225"/>
      <c r="L861" s="225"/>
      <c r="M861" s="225"/>
      <c r="N861" s="225"/>
      <c r="O861" s="225"/>
      <c r="P861" s="225"/>
      <c r="Q861" s="225"/>
      <c r="R861" s="225"/>
      <c r="S861" s="225"/>
      <c r="T861" s="225"/>
      <c r="U861" s="225"/>
      <c r="V861" s="225"/>
      <c r="W861" s="225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 t="s">
        <v>147</v>
      </c>
      <c r="AH861" s="206">
        <v>2</v>
      </c>
      <c r="AI861" s="206"/>
      <c r="AJ861" s="206"/>
      <c r="AK861" s="206"/>
      <c r="AL861" s="206"/>
      <c r="AM861" s="206"/>
      <c r="AN861" s="206"/>
      <c r="AO861" s="206"/>
      <c r="AP861" s="206"/>
      <c r="AQ861" s="206"/>
      <c r="AR861" s="206"/>
      <c r="AS861" s="206"/>
      <c r="AT861" s="206"/>
      <c r="AU861" s="206"/>
      <c r="AV861" s="206"/>
      <c r="AW861" s="206"/>
      <c r="AX861" s="206"/>
      <c r="AY861" s="206"/>
      <c r="AZ861" s="206"/>
      <c r="BA861" s="206"/>
      <c r="BB861" s="206"/>
      <c r="BC861" s="206"/>
      <c r="BD861" s="206"/>
      <c r="BE861" s="206"/>
      <c r="BF861" s="206"/>
      <c r="BG861" s="206"/>
      <c r="BH861" s="206"/>
    </row>
    <row r="862" spans="1:60" ht="22.5" outlineLevel="1">
      <c r="A862" s="223"/>
      <c r="B862" s="224"/>
      <c r="C862" s="258" t="s">
        <v>829</v>
      </c>
      <c r="D862" s="226"/>
      <c r="E862" s="227">
        <v>4.92</v>
      </c>
      <c r="F862" s="225"/>
      <c r="G862" s="225"/>
      <c r="H862" s="225"/>
      <c r="I862" s="225"/>
      <c r="J862" s="225"/>
      <c r="K862" s="225"/>
      <c r="L862" s="225"/>
      <c r="M862" s="225"/>
      <c r="N862" s="225"/>
      <c r="O862" s="225"/>
      <c r="P862" s="225"/>
      <c r="Q862" s="225"/>
      <c r="R862" s="225"/>
      <c r="S862" s="225"/>
      <c r="T862" s="225"/>
      <c r="U862" s="225"/>
      <c r="V862" s="225"/>
      <c r="W862" s="225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 t="s">
        <v>147</v>
      </c>
      <c r="AH862" s="206">
        <v>2</v>
      </c>
      <c r="AI862" s="206"/>
      <c r="AJ862" s="206"/>
      <c r="AK862" s="206"/>
      <c r="AL862" s="206"/>
      <c r="AM862" s="206"/>
      <c r="AN862" s="206"/>
      <c r="AO862" s="206"/>
      <c r="AP862" s="206"/>
      <c r="AQ862" s="206"/>
      <c r="AR862" s="206"/>
      <c r="AS862" s="206"/>
      <c r="AT862" s="206"/>
      <c r="AU862" s="206"/>
      <c r="AV862" s="206"/>
      <c r="AW862" s="206"/>
      <c r="AX862" s="206"/>
      <c r="AY862" s="206"/>
      <c r="AZ862" s="206"/>
      <c r="BA862" s="206"/>
      <c r="BB862" s="206"/>
      <c r="BC862" s="206"/>
      <c r="BD862" s="206"/>
      <c r="BE862" s="206"/>
      <c r="BF862" s="206"/>
      <c r="BG862" s="206"/>
      <c r="BH862" s="206"/>
    </row>
    <row r="863" spans="1:60" outlineLevel="1">
      <c r="A863" s="223"/>
      <c r="B863" s="224"/>
      <c r="C863" s="258" t="s">
        <v>830</v>
      </c>
      <c r="D863" s="226"/>
      <c r="E863" s="227">
        <v>58.085000000000001</v>
      </c>
      <c r="F863" s="225"/>
      <c r="G863" s="225"/>
      <c r="H863" s="225"/>
      <c r="I863" s="225"/>
      <c r="J863" s="225"/>
      <c r="K863" s="225"/>
      <c r="L863" s="225"/>
      <c r="M863" s="225"/>
      <c r="N863" s="225"/>
      <c r="O863" s="225"/>
      <c r="P863" s="225"/>
      <c r="Q863" s="225"/>
      <c r="R863" s="225"/>
      <c r="S863" s="225"/>
      <c r="T863" s="225"/>
      <c r="U863" s="225"/>
      <c r="V863" s="225"/>
      <c r="W863" s="225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 t="s">
        <v>147</v>
      </c>
      <c r="AH863" s="206">
        <v>2</v>
      </c>
      <c r="AI863" s="206"/>
      <c r="AJ863" s="206"/>
      <c r="AK863" s="206"/>
      <c r="AL863" s="206"/>
      <c r="AM863" s="206"/>
      <c r="AN863" s="206"/>
      <c r="AO863" s="206"/>
      <c r="AP863" s="206"/>
      <c r="AQ863" s="206"/>
      <c r="AR863" s="206"/>
      <c r="AS863" s="206"/>
      <c r="AT863" s="206"/>
      <c r="AU863" s="206"/>
      <c r="AV863" s="206"/>
      <c r="AW863" s="206"/>
      <c r="AX863" s="206"/>
      <c r="AY863" s="206"/>
      <c r="AZ863" s="206"/>
      <c r="BA863" s="206"/>
      <c r="BB863" s="206"/>
      <c r="BC863" s="206"/>
      <c r="BD863" s="206"/>
      <c r="BE863" s="206"/>
      <c r="BF863" s="206"/>
      <c r="BG863" s="206"/>
      <c r="BH863" s="206"/>
    </row>
    <row r="864" spans="1:60" outlineLevel="1">
      <c r="A864" s="223"/>
      <c r="B864" s="224"/>
      <c r="C864" s="257" t="s">
        <v>149</v>
      </c>
      <c r="D864" s="226"/>
      <c r="E864" s="227"/>
      <c r="F864" s="225"/>
      <c r="G864" s="225"/>
      <c r="H864" s="225"/>
      <c r="I864" s="225"/>
      <c r="J864" s="225"/>
      <c r="K864" s="225"/>
      <c r="L864" s="225"/>
      <c r="M864" s="225"/>
      <c r="N864" s="225"/>
      <c r="O864" s="225"/>
      <c r="P864" s="225"/>
      <c r="Q864" s="225"/>
      <c r="R864" s="225"/>
      <c r="S864" s="225"/>
      <c r="T864" s="225"/>
      <c r="U864" s="225"/>
      <c r="V864" s="225"/>
      <c r="W864" s="225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 t="s">
        <v>147</v>
      </c>
      <c r="AH864" s="206"/>
      <c r="AI864" s="206"/>
      <c r="AJ864" s="206"/>
      <c r="AK864" s="206"/>
      <c r="AL864" s="206"/>
      <c r="AM864" s="206"/>
      <c r="AN864" s="206"/>
      <c r="AO864" s="206"/>
      <c r="AP864" s="206"/>
      <c r="AQ864" s="206"/>
      <c r="AR864" s="206"/>
      <c r="AS864" s="206"/>
      <c r="AT864" s="206"/>
      <c r="AU864" s="206"/>
      <c r="AV864" s="206"/>
      <c r="AW864" s="206"/>
      <c r="AX864" s="206"/>
      <c r="AY864" s="206"/>
      <c r="AZ864" s="206"/>
      <c r="BA864" s="206"/>
      <c r="BB864" s="206"/>
      <c r="BC864" s="206"/>
      <c r="BD864" s="206"/>
      <c r="BE864" s="206"/>
      <c r="BF864" s="206"/>
      <c r="BG864" s="206"/>
      <c r="BH864" s="206"/>
    </row>
    <row r="865" spans="1:60" outlineLevel="1">
      <c r="A865" s="223"/>
      <c r="B865" s="224"/>
      <c r="C865" s="259" t="s">
        <v>831</v>
      </c>
      <c r="D865" s="228"/>
      <c r="E865" s="229">
        <v>58.085000000000001</v>
      </c>
      <c r="F865" s="225"/>
      <c r="G865" s="225"/>
      <c r="H865" s="225"/>
      <c r="I865" s="225"/>
      <c r="J865" s="225"/>
      <c r="K865" s="225"/>
      <c r="L865" s="225"/>
      <c r="M865" s="225"/>
      <c r="N865" s="225"/>
      <c r="O865" s="225"/>
      <c r="P865" s="225"/>
      <c r="Q865" s="225"/>
      <c r="R865" s="225"/>
      <c r="S865" s="225"/>
      <c r="T865" s="225"/>
      <c r="U865" s="225"/>
      <c r="V865" s="225"/>
      <c r="W865" s="225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 t="s">
        <v>147</v>
      </c>
      <c r="AH865" s="206">
        <v>0</v>
      </c>
      <c r="AI865" s="206"/>
      <c r="AJ865" s="206"/>
      <c r="AK865" s="206"/>
      <c r="AL865" s="206"/>
      <c r="AM865" s="206"/>
      <c r="AN865" s="206"/>
      <c r="AO865" s="206"/>
      <c r="AP865" s="206"/>
      <c r="AQ865" s="206"/>
      <c r="AR865" s="206"/>
      <c r="AS865" s="206"/>
      <c r="AT865" s="206"/>
      <c r="AU865" s="206"/>
      <c r="AV865" s="206"/>
      <c r="AW865" s="206"/>
      <c r="AX865" s="206"/>
      <c r="AY865" s="206"/>
      <c r="AZ865" s="206"/>
      <c r="BA865" s="206"/>
      <c r="BB865" s="206"/>
      <c r="BC865" s="206"/>
      <c r="BD865" s="206"/>
      <c r="BE865" s="206"/>
      <c r="BF865" s="206"/>
      <c r="BG865" s="206"/>
      <c r="BH865" s="206"/>
    </row>
    <row r="866" spans="1:60" outlineLevel="1">
      <c r="A866" s="239">
        <v>141</v>
      </c>
      <c r="B866" s="240" t="s">
        <v>832</v>
      </c>
      <c r="C866" s="256" t="s">
        <v>833</v>
      </c>
      <c r="D866" s="241" t="s">
        <v>156</v>
      </c>
      <c r="E866" s="242">
        <v>58.085000000000001</v>
      </c>
      <c r="F866" s="243"/>
      <c r="G866" s="244">
        <f>ROUND(E866*F866,2)</f>
        <v>0</v>
      </c>
      <c r="H866" s="243"/>
      <c r="I866" s="244">
        <f>ROUND(E866*H866,2)</f>
        <v>0</v>
      </c>
      <c r="J866" s="243"/>
      <c r="K866" s="245">
        <f>ROUND(E866*J866,2)</f>
        <v>0</v>
      </c>
      <c r="L866" s="225">
        <v>21</v>
      </c>
      <c r="M866" s="225">
        <f>G866*(1+L866/100)</f>
        <v>0</v>
      </c>
      <c r="N866" s="225">
        <v>2.0000000000000002E-5</v>
      </c>
      <c r="O866" s="225">
        <f>ROUND(E866*N866,2)</f>
        <v>0</v>
      </c>
      <c r="P866" s="225">
        <v>0</v>
      </c>
      <c r="Q866" s="225">
        <f>ROUND(E866*P866,2)</f>
        <v>0</v>
      </c>
      <c r="R866" s="225"/>
      <c r="S866" s="225" t="s">
        <v>144</v>
      </c>
      <c r="T866" s="225" t="s">
        <v>144</v>
      </c>
      <c r="U866" s="225">
        <v>3.0669999999999999E-2</v>
      </c>
      <c r="V866" s="225">
        <f>ROUND(E866*U866,2)</f>
        <v>1.78</v>
      </c>
      <c r="W866" s="225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 t="s">
        <v>145</v>
      </c>
      <c r="AH866" s="206"/>
      <c r="AI866" s="206"/>
      <c r="AJ866" s="206"/>
      <c r="AK866" s="206"/>
      <c r="AL866" s="206"/>
      <c r="AM866" s="206"/>
      <c r="AN866" s="206"/>
      <c r="AO866" s="206"/>
      <c r="AP866" s="206"/>
      <c r="AQ866" s="206"/>
      <c r="AR866" s="206"/>
      <c r="AS866" s="206"/>
      <c r="AT866" s="206"/>
      <c r="AU866" s="206"/>
      <c r="AV866" s="206"/>
      <c r="AW866" s="206"/>
      <c r="AX866" s="206"/>
      <c r="AY866" s="206"/>
      <c r="AZ866" s="206"/>
      <c r="BA866" s="206"/>
      <c r="BB866" s="206"/>
      <c r="BC866" s="206"/>
      <c r="BD866" s="206"/>
      <c r="BE866" s="206"/>
      <c r="BF866" s="206"/>
      <c r="BG866" s="206"/>
      <c r="BH866" s="206"/>
    </row>
    <row r="867" spans="1:60" outlineLevel="1">
      <c r="A867" s="223"/>
      <c r="B867" s="224"/>
      <c r="C867" s="257" t="s">
        <v>146</v>
      </c>
      <c r="D867" s="226"/>
      <c r="E867" s="227"/>
      <c r="F867" s="225"/>
      <c r="G867" s="225"/>
      <c r="H867" s="225"/>
      <c r="I867" s="225"/>
      <c r="J867" s="225"/>
      <c r="K867" s="225"/>
      <c r="L867" s="225"/>
      <c r="M867" s="225"/>
      <c r="N867" s="225"/>
      <c r="O867" s="225"/>
      <c r="P867" s="225"/>
      <c r="Q867" s="225"/>
      <c r="R867" s="225"/>
      <c r="S867" s="225"/>
      <c r="T867" s="225"/>
      <c r="U867" s="225"/>
      <c r="V867" s="225"/>
      <c r="W867" s="225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 t="s">
        <v>147</v>
      </c>
      <c r="AH867" s="206"/>
      <c r="AI867" s="206"/>
      <c r="AJ867" s="206"/>
      <c r="AK867" s="206"/>
      <c r="AL867" s="206"/>
      <c r="AM867" s="206"/>
      <c r="AN867" s="206"/>
      <c r="AO867" s="206"/>
      <c r="AP867" s="206"/>
      <c r="AQ867" s="206"/>
      <c r="AR867" s="206"/>
      <c r="AS867" s="206"/>
      <c r="AT867" s="206"/>
      <c r="AU867" s="206"/>
      <c r="AV867" s="206"/>
      <c r="AW867" s="206"/>
      <c r="AX867" s="206"/>
      <c r="AY867" s="206"/>
      <c r="AZ867" s="206"/>
      <c r="BA867" s="206"/>
      <c r="BB867" s="206"/>
      <c r="BC867" s="206"/>
      <c r="BD867" s="206"/>
      <c r="BE867" s="206"/>
      <c r="BF867" s="206"/>
      <c r="BG867" s="206"/>
      <c r="BH867" s="206"/>
    </row>
    <row r="868" spans="1:60" outlineLevel="1">
      <c r="A868" s="223"/>
      <c r="B868" s="224"/>
      <c r="C868" s="258" t="s">
        <v>834</v>
      </c>
      <c r="D868" s="226"/>
      <c r="E868" s="227"/>
      <c r="F868" s="225"/>
      <c r="G868" s="225"/>
      <c r="H868" s="225"/>
      <c r="I868" s="225"/>
      <c r="J868" s="225"/>
      <c r="K868" s="225"/>
      <c r="L868" s="225"/>
      <c r="M868" s="225"/>
      <c r="N868" s="225"/>
      <c r="O868" s="225"/>
      <c r="P868" s="225"/>
      <c r="Q868" s="225"/>
      <c r="R868" s="225"/>
      <c r="S868" s="225"/>
      <c r="T868" s="225"/>
      <c r="U868" s="225"/>
      <c r="V868" s="225"/>
      <c r="W868" s="225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 t="s">
        <v>147</v>
      </c>
      <c r="AH868" s="206">
        <v>2</v>
      </c>
      <c r="AI868" s="206"/>
      <c r="AJ868" s="206"/>
      <c r="AK868" s="206"/>
      <c r="AL868" s="206"/>
      <c r="AM868" s="206"/>
      <c r="AN868" s="206"/>
      <c r="AO868" s="206"/>
      <c r="AP868" s="206"/>
      <c r="AQ868" s="206"/>
      <c r="AR868" s="206"/>
      <c r="AS868" s="206"/>
      <c r="AT868" s="206"/>
      <c r="AU868" s="206"/>
      <c r="AV868" s="206"/>
      <c r="AW868" s="206"/>
      <c r="AX868" s="206"/>
      <c r="AY868" s="206"/>
      <c r="AZ868" s="206"/>
      <c r="BA868" s="206"/>
      <c r="BB868" s="206"/>
      <c r="BC868" s="206"/>
      <c r="BD868" s="206"/>
      <c r="BE868" s="206"/>
      <c r="BF868" s="206"/>
      <c r="BG868" s="206"/>
      <c r="BH868" s="206"/>
    </row>
    <row r="869" spans="1:60" outlineLevel="1">
      <c r="A869" s="223"/>
      <c r="B869" s="224"/>
      <c r="C869" s="257" t="s">
        <v>149</v>
      </c>
      <c r="D869" s="226"/>
      <c r="E869" s="227"/>
      <c r="F869" s="225"/>
      <c r="G869" s="225"/>
      <c r="H869" s="225"/>
      <c r="I869" s="225"/>
      <c r="J869" s="225"/>
      <c r="K869" s="225"/>
      <c r="L869" s="225"/>
      <c r="M869" s="225"/>
      <c r="N869" s="225"/>
      <c r="O869" s="225"/>
      <c r="P869" s="225"/>
      <c r="Q869" s="225"/>
      <c r="R869" s="225"/>
      <c r="S869" s="225"/>
      <c r="T869" s="225"/>
      <c r="U869" s="225"/>
      <c r="V869" s="225"/>
      <c r="W869" s="225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 t="s">
        <v>147</v>
      </c>
      <c r="AH869" s="206"/>
      <c r="AI869" s="206"/>
      <c r="AJ869" s="206"/>
      <c r="AK869" s="206"/>
      <c r="AL869" s="206"/>
      <c r="AM869" s="206"/>
      <c r="AN869" s="206"/>
      <c r="AO869" s="206"/>
      <c r="AP869" s="206"/>
      <c r="AQ869" s="206"/>
      <c r="AR869" s="206"/>
      <c r="AS869" s="206"/>
      <c r="AT869" s="206"/>
      <c r="AU869" s="206"/>
      <c r="AV869" s="206"/>
      <c r="AW869" s="206"/>
      <c r="AX869" s="206"/>
      <c r="AY869" s="206"/>
      <c r="AZ869" s="206"/>
      <c r="BA869" s="206"/>
      <c r="BB869" s="206"/>
      <c r="BC869" s="206"/>
      <c r="BD869" s="206"/>
      <c r="BE869" s="206"/>
      <c r="BF869" s="206"/>
      <c r="BG869" s="206"/>
      <c r="BH869" s="206"/>
    </row>
    <row r="870" spans="1:60" outlineLevel="1">
      <c r="A870" s="223"/>
      <c r="B870" s="224"/>
      <c r="C870" s="259" t="s">
        <v>410</v>
      </c>
      <c r="D870" s="228"/>
      <c r="E870" s="229">
        <v>58.085000000000001</v>
      </c>
      <c r="F870" s="225"/>
      <c r="G870" s="225"/>
      <c r="H870" s="225"/>
      <c r="I870" s="225"/>
      <c r="J870" s="225"/>
      <c r="K870" s="225"/>
      <c r="L870" s="225"/>
      <c r="M870" s="225"/>
      <c r="N870" s="225"/>
      <c r="O870" s="225"/>
      <c r="P870" s="225"/>
      <c r="Q870" s="225"/>
      <c r="R870" s="225"/>
      <c r="S870" s="225"/>
      <c r="T870" s="225"/>
      <c r="U870" s="225"/>
      <c r="V870" s="225"/>
      <c r="W870" s="225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 t="s">
        <v>147</v>
      </c>
      <c r="AH870" s="206">
        <v>5</v>
      </c>
      <c r="AI870" s="206"/>
      <c r="AJ870" s="206"/>
      <c r="AK870" s="206"/>
      <c r="AL870" s="206"/>
      <c r="AM870" s="206"/>
      <c r="AN870" s="206"/>
      <c r="AO870" s="206"/>
      <c r="AP870" s="206"/>
      <c r="AQ870" s="206"/>
      <c r="AR870" s="206"/>
      <c r="AS870" s="206"/>
      <c r="AT870" s="206"/>
      <c r="AU870" s="206"/>
      <c r="AV870" s="206"/>
      <c r="AW870" s="206"/>
      <c r="AX870" s="206"/>
      <c r="AY870" s="206"/>
      <c r="AZ870" s="206"/>
      <c r="BA870" s="206"/>
      <c r="BB870" s="206"/>
      <c r="BC870" s="206"/>
      <c r="BD870" s="206"/>
      <c r="BE870" s="206"/>
      <c r="BF870" s="206"/>
      <c r="BG870" s="206"/>
      <c r="BH870" s="206"/>
    </row>
    <row r="871" spans="1:60">
      <c r="A871" s="233" t="s">
        <v>139</v>
      </c>
      <c r="B871" s="234" t="s">
        <v>106</v>
      </c>
      <c r="C871" s="255" t="s">
        <v>107</v>
      </c>
      <c r="D871" s="235"/>
      <c r="E871" s="236"/>
      <c r="F871" s="237"/>
      <c r="G871" s="237">
        <f>SUMIF(AG872:AG872,"&lt;&gt;NOR",G872:G872)</f>
        <v>0</v>
      </c>
      <c r="H871" s="237"/>
      <c r="I871" s="237">
        <f>SUM(I872:I872)</f>
        <v>0</v>
      </c>
      <c r="J871" s="237"/>
      <c r="K871" s="238">
        <f>SUM(K872:K872)</f>
        <v>0</v>
      </c>
      <c r="L871" s="232"/>
      <c r="M871" s="232">
        <f>SUM(M872:M872)</f>
        <v>0</v>
      </c>
      <c r="N871" s="232"/>
      <c r="O871" s="232">
        <f>SUM(O872:O872)</f>
        <v>0</v>
      </c>
      <c r="P871" s="232"/>
      <c r="Q871" s="232">
        <f>SUM(Q872:Q872)</f>
        <v>0</v>
      </c>
      <c r="R871" s="232"/>
      <c r="S871" s="232"/>
      <c r="T871" s="232"/>
      <c r="U871" s="232"/>
      <c r="V871" s="232">
        <f>SUM(V872:V872)</f>
        <v>0</v>
      </c>
      <c r="W871" s="232"/>
      <c r="AG871" t="s">
        <v>140</v>
      </c>
    </row>
    <row r="872" spans="1:60" ht="22.5" outlineLevel="1">
      <c r="A872" s="247">
        <v>142</v>
      </c>
      <c r="B872" s="248" t="s">
        <v>835</v>
      </c>
      <c r="C872" s="262" t="s">
        <v>836</v>
      </c>
      <c r="D872" s="249" t="s">
        <v>665</v>
      </c>
      <c r="E872" s="250">
        <v>1</v>
      </c>
      <c r="F872" s="251"/>
      <c r="G872" s="252">
        <f>ROUND(E872*F872,2)</f>
        <v>0</v>
      </c>
      <c r="H872" s="251"/>
      <c r="I872" s="252">
        <f>ROUND(E872*H872,2)</f>
        <v>0</v>
      </c>
      <c r="J872" s="251"/>
      <c r="K872" s="253">
        <f>ROUND(E872*J872,2)</f>
        <v>0</v>
      </c>
      <c r="L872" s="225">
        <v>21</v>
      </c>
      <c r="M872" s="225">
        <f>G872*(1+L872/100)</f>
        <v>0</v>
      </c>
      <c r="N872" s="225">
        <v>0</v>
      </c>
      <c r="O872" s="225">
        <f>ROUND(E872*N872,2)</f>
        <v>0</v>
      </c>
      <c r="P872" s="225">
        <v>0</v>
      </c>
      <c r="Q872" s="225">
        <f>ROUND(E872*P872,2)</f>
        <v>0</v>
      </c>
      <c r="R872" s="225"/>
      <c r="S872" s="225" t="s">
        <v>309</v>
      </c>
      <c r="T872" s="225" t="s">
        <v>206</v>
      </c>
      <c r="U872" s="225">
        <v>0</v>
      </c>
      <c r="V872" s="225">
        <f>ROUND(E872*U872,2)</f>
        <v>0</v>
      </c>
      <c r="W872" s="225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 t="s">
        <v>145</v>
      </c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</row>
    <row r="873" spans="1:60">
      <c r="A873" s="233" t="s">
        <v>139</v>
      </c>
      <c r="B873" s="234" t="s">
        <v>108</v>
      </c>
      <c r="C873" s="255" t="s">
        <v>109</v>
      </c>
      <c r="D873" s="235"/>
      <c r="E873" s="236"/>
      <c r="F873" s="237"/>
      <c r="G873" s="237">
        <f>SUMIF(AG874:AG891,"&lt;&gt;NOR",G874:G891)</f>
        <v>0</v>
      </c>
      <c r="H873" s="237"/>
      <c r="I873" s="237">
        <f>SUM(I874:I891)</f>
        <v>0</v>
      </c>
      <c r="J873" s="237"/>
      <c r="K873" s="238">
        <f>SUM(K874:K891)</f>
        <v>0</v>
      </c>
      <c r="L873" s="232"/>
      <c r="M873" s="232">
        <f>SUM(M874:M891)</f>
        <v>0</v>
      </c>
      <c r="N873" s="232"/>
      <c r="O873" s="232">
        <f>SUM(O874:O891)</f>
        <v>0</v>
      </c>
      <c r="P873" s="232"/>
      <c r="Q873" s="232">
        <f>SUM(Q874:Q891)</f>
        <v>0</v>
      </c>
      <c r="R873" s="232"/>
      <c r="S873" s="232"/>
      <c r="T873" s="232"/>
      <c r="U873" s="232"/>
      <c r="V873" s="232">
        <f>SUM(V874:V891)</f>
        <v>17.809999999999999</v>
      </c>
      <c r="W873" s="232"/>
      <c r="AG873" t="s">
        <v>140</v>
      </c>
    </row>
    <row r="874" spans="1:60" ht="22.5" outlineLevel="1">
      <c r="A874" s="239">
        <v>143</v>
      </c>
      <c r="B874" s="240" t="s">
        <v>837</v>
      </c>
      <c r="C874" s="256" t="s">
        <v>838</v>
      </c>
      <c r="D874" s="241" t="s">
        <v>178</v>
      </c>
      <c r="E874" s="242">
        <v>24.975000000000001</v>
      </c>
      <c r="F874" s="243"/>
      <c r="G874" s="244">
        <f>ROUND(E874*F874,2)</f>
        <v>0</v>
      </c>
      <c r="H874" s="243"/>
      <c r="I874" s="244">
        <f>ROUND(E874*H874,2)</f>
        <v>0</v>
      </c>
      <c r="J874" s="243"/>
      <c r="K874" s="245">
        <f>ROUND(E874*J874,2)</f>
        <v>0</v>
      </c>
      <c r="L874" s="225">
        <v>21</v>
      </c>
      <c r="M874" s="225">
        <f>G874*(1+L874/100)</f>
        <v>0</v>
      </c>
      <c r="N874" s="225">
        <v>0</v>
      </c>
      <c r="O874" s="225">
        <f>ROUND(E874*N874,2)</f>
        <v>0</v>
      </c>
      <c r="P874" s="225">
        <v>0</v>
      </c>
      <c r="Q874" s="225">
        <f>ROUND(E874*P874,2)</f>
        <v>0</v>
      </c>
      <c r="R874" s="225"/>
      <c r="S874" s="225" t="s">
        <v>144</v>
      </c>
      <c r="T874" s="225" t="s">
        <v>144</v>
      </c>
      <c r="U874" s="225">
        <v>0.66300000000000003</v>
      </c>
      <c r="V874" s="225">
        <f>ROUND(E874*U874,2)</f>
        <v>16.559999999999999</v>
      </c>
      <c r="W874" s="225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 t="s">
        <v>145</v>
      </c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</row>
    <row r="875" spans="1:60" outlineLevel="1">
      <c r="A875" s="223"/>
      <c r="B875" s="224"/>
      <c r="C875" s="257" t="s">
        <v>146</v>
      </c>
      <c r="D875" s="226"/>
      <c r="E875" s="227"/>
      <c r="F875" s="225"/>
      <c r="G875" s="225"/>
      <c r="H875" s="225"/>
      <c r="I875" s="225"/>
      <c r="J875" s="225"/>
      <c r="K875" s="225"/>
      <c r="L875" s="225"/>
      <c r="M875" s="225"/>
      <c r="N875" s="225"/>
      <c r="O875" s="225"/>
      <c r="P875" s="225"/>
      <c r="Q875" s="225"/>
      <c r="R875" s="225"/>
      <c r="S875" s="225"/>
      <c r="T875" s="225"/>
      <c r="U875" s="225"/>
      <c r="V875" s="225"/>
      <c r="W875" s="225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 t="s">
        <v>147</v>
      </c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</row>
    <row r="876" spans="1:60" outlineLevel="1">
      <c r="A876" s="223"/>
      <c r="B876" s="224"/>
      <c r="C876" s="258" t="s">
        <v>839</v>
      </c>
      <c r="D876" s="226"/>
      <c r="E876" s="227"/>
      <c r="F876" s="225"/>
      <c r="G876" s="225"/>
      <c r="H876" s="225"/>
      <c r="I876" s="225"/>
      <c r="J876" s="225"/>
      <c r="K876" s="225"/>
      <c r="L876" s="225"/>
      <c r="M876" s="225"/>
      <c r="N876" s="225"/>
      <c r="O876" s="225"/>
      <c r="P876" s="225"/>
      <c r="Q876" s="225"/>
      <c r="R876" s="225"/>
      <c r="S876" s="225"/>
      <c r="T876" s="225"/>
      <c r="U876" s="225"/>
      <c r="V876" s="225"/>
      <c r="W876" s="225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 t="s">
        <v>147</v>
      </c>
      <c r="AH876" s="206">
        <v>2</v>
      </c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</row>
    <row r="877" spans="1:60" outlineLevel="1">
      <c r="A877" s="223"/>
      <c r="B877" s="224"/>
      <c r="C877" s="257" t="s">
        <v>149</v>
      </c>
      <c r="D877" s="226"/>
      <c r="E877" s="227"/>
      <c r="F877" s="225"/>
      <c r="G877" s="225"/>
      <c r="H877" s="225"/>
      <c r="I877" s="225"/>
      <c r="J877" s="225"/>
      <c r="K877" s="225"/>
      <c r="L877" s="225"/>
      <c r="M877" s="225"/>
      <c r="N877" s="225"/>
      <c r="O877" s="225"/>
      <c r="P877" s="225"/>
      <c r="Q877" s="225"/>
      <c r="R877" s="225"/>
      <c r="S877" s="225"/>
      <c r="T877" s="225"/>
      <c r="U877" s="225"/>
      <c r="V877" s="225"/>
      <c r="W877" s="225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 t="s">
        <v>147</v>
      </c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</row>
    <row r="878" spans="1:60" outlineLevel="1">
      <c r="A878" s="223"/>
      <c r="B878" s="224"/>
      <c r="C878" s="259" t="s">
        <v>840</v>
      </c>
      <c r="D878" s="228"/>
      <c r="E878" s="229">
        <v>24.975000000000001</v>
      </c>
      <c r="F878" s="225"/>
      <c r="G878" s="225"/>
      <c r="H878" s="225"/>
      <c r="I878" s="225"/>
      <c r="J878" s="225"/>
      <c r="K878" s="225"/>
      <c r="L878" s="225"/>
      <c r="M878" s="225"/>
      <c r="N878" s="225"/>
      <c r="O878" s="225"/>
      <c r="P878" s="225"/>
      <c r="Q878" s="225"/>
      <c r="R878" s="225"/>
      <c r="S878" s="225"/>
      <c r="T878" s="225"/>
      <c r="U878" s="225"/>
      <c r="V878" s="225"/>
      <c r="W878" s="225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 t="s">
        <v>147</v>
      </c>
      <c r="AH878" s="206">
        <v>5</v>
      </c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</row>
    <row r="879" spans="1:60" outlineLevel="1">
      <c r="A879" s="223"/>
      <c r="B879" s="224"/>
      <c r="C879" s="259" t="s">
        <v>841</v>
      </c>
      <c r="D879" s="228"/>
      <c r="E879" s="229"/>
      <c r="F879" s="225"/>
      <c r="G879" s="225"/>
      <c r="H879" s="225"/>
      <c r="I879" s="225"/>
      <c r="J879" s="225"/>
      <c r="K879" s="225"/>
      <c r="L879" s="225"/>
      <c r="M879" s="225"/>
      <c r="N879" s="225"/>
      <c r="O879" s="225"/>
      <c r="P879" s="225"/>
      <c r="Q879" s="225"/>
      <c r="R879" s="225"/>
      <c r="S879" s="225"/>
      <c r="T879" s="225"/>
      <c r="U879" s="225"/>
      <c r="V879" s="225"/>
      <c r="W879" s="225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 t="s">
        <v>147</v>
      </c>
      <c r="AH879" s="206">
        <v>0</v>
      </c>
      <c r="AI879" s="206"/>
      <c r="AJ879" s="206"/>
      <c r="AK879" s="206"/>
      <c r="AL879" s="206"/>
      <c r="AM879" s="206"/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</row>
    <row r="880" spans="1:60" ht="22.5" outlineLevel="1">
      <c r="A880" s="239">
        <v>144</v>
      </c>
      <c r="B880" s="240" t="s">
        <v>842</v>
      </c>
      <c r="C880" s="256" t="s">
        <v>843</v>
      </c>
      <c r="D880" s="241" t="s">
        <v>178</v>
      </c>
      <c r="E880" s="242">
        <v>724.27499999999998</v>
      </c>
      <c r="F880" s="243"/>
      <c r="G880" s="244">
        <f>ROUND(E880*F880,2)</f>
        <v>0</v>
      </c>
      <c r="H880" s="243"/>
      <c r="I880" s="244">
        <f>ROUND(E880*H880,2)</f>
        <v>0</v>
      </c>
      <c r="J880" s="243"/>
      <c r="K880" s="245">
        <f>ROUND(E880*J880,2)</f>
        <v>0</v>
      </c>
      <c r="L880" s="225">
        <v>21</v>
      </c>
      <c r="M880" s="225">
        <f>G880*(1+L880/100)</f>
        <v>0</v>
      </c>
      <c r="N880" s="225">
        <v>0</v>
      </c>
      <c r="O880" s="225">
        <f>ROUND(E880*N880,2)</f>
        <v>0</v>
      </c>
      <c r="P880" s="225">
        <v>0</v>
      </c>
      <c r="Q880" s="225">
        <f>ROUND(E880*P880,2)</f>
        <v>0</v>
      </c>
      <c r="R880" s="225"/>
      <c r="S880" s="225" t="s">
        <v>144</v>
      </c>
      <c r="T880" s="225" t="s">
        <v>144</v>
      </c>
      <c r="U880" s="225">
        <v>0</v>
      </c>
      <c r="V880" s="225">
        <f>ROUND(E880*U880,2)</f>
        <v>0</v>
      </c>
      <c r="W880" s="225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 t="s">
        <v>145</v>
      </c>
      <c r="AH880" s="206"/>
      <c r="AI880" s="206"/>
      <c r="AJ880" s="206"/>
      <c r="AK880" s="206"/>
      <c r="AL880" s="206"/>
      <c r="AM880" s="206"/>
      <c r="AN880" s="206"/>
      <c r="AO880" s="206"/>
      <c r="AP880" s="206"/>
      <c r="AQ880" s="206"/>
      <c r="AR880" s="206"/>
      <c r="AS880" s="206"/>
      <c r="AT880" s="206"/>
      <c r="AU880" s="206"/>
      <c r="AV880" s="206"/>
      <c r="AW880" s="206"/>
      <c r="AX880" s="206"/>
      <c r="AY880" s="206"/>
      <c r="AZ880" s="206"/>
      <c r="BA880" s="206"/>
      <c r="BB880" s="206"/>
      <c r="BC880" s="206"/>
      <c r="BD880" s="206"/>
      <c r="BE880" s="206"/>
      <c r="BF880" s="206"/>
      <c r="BG880" s="206"/>
      <c r="BH880" s="206"/>
    </row>
    <row r="881" spans="1:60" outlineLevel="1">
      <c r="A881" s="223"/>
      <c r="B881" s="224"/>
      <c r="C881" s="257" t="s">
        <v>146</v>
      </c>
      <c r="D881" s="226"/>
      <c r="E881" s="227"/>
      <c r="F881" s="225"/>
      <c r="G881" s="225"/>
      <c r="H881" s="225"/>
      <c r="I881" s="225"/>
      <c r="J881" s="225"/>
      <c r="K881" s="225"/>
      <c r="L881" s="225"/>
      <c r="M881" s="225"/>
      <c r="N881" s="225"/>
      <c r="O881" s="225"/>
      <c r="P881" s="225"/>
      <c r="Q881" s="225"/>
      <c r="R881" s="225"/>
      <c r="S881" s="225"/>
      <c r="T881" s="225"/>
      <c r="U881" s="225"/>
      <c r="V881" s="225"/>
      <c r="W881" s="225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 t="s">
        <v>147</v>
      </c>
      <c r="AH881" s="206"/>
      <c r="AI881" s="206"/>
      <c r="AJ881" s="206"/>
      <c r="AK881" s="206"/>
      <c r="AL881" s="206"/>
      <c r="AM881" s="206"/>
      <c r="AN881" s="206"/>
      <c r="AO881" s="206"/>
      <c r="AP881" s="206"/>
      <c r="AQ881" s="206"/>
      <c r="AR881" s="206"/>
      <c r="AS881" s="206"/>
      <c r="AT881" s="206"/>
      <c r="AU881" s="206"/>
      <c r="AV881" s="206"/>
      <c r="AW881" s="206"/>
      <c r="AX881" s="206"/>
      <c r="AY881" s="206"/>
      <c r="AZ881" s="206"/>
      <c r="BA881" s="206"/>
      <c r="BB881" s="206"/>
      <c r="BC881" s="206"/>
      <c r="BD881" s="206"/>
      <c r="BE881" s="206"/>
      <c r="BF881" s="206"/>
      <c r="BG881" s="206"/>
      <c r="BH881" s="206"/>
    </row>
    <row r="882" spans="1:60" outlineLevel="1">
      <c r="A882" s="223"/>
      <c r="B882" s="224"/>
      <c r="C882" s="258" t="s">
        <v>844</v>
      </c>
      <c r="D882" s="226"/>
      <c r="E882" s="227"/>
      <c r="F882" s="225"/>
      <c r="G882" s="225"/>
      <c r="H882" s="225"/>
      <c r="I882" s="225"/>
      <c r="J882" s="225"/>
      <c r="K882" s="225"/>
      <c r="L882" s="225"/>
      <c r="M882" s="225"/>
      <c r="N882" s="225"/>
      <c r="O882" s="225"/>
      <c r="P882" s="225"/>
      <c r="Q882" s="225"/>
      <c r="R882" s="225"/>
      <c r="S882" s="225"/>
      <c r="T882" s="225"/>
      <c r="U882" s="225"/>
      <c r="V882" s="225"/>
      <c r="W882" s="225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 t="s">
        <v>147</v>
      </c>
      <c r="AH882" s="206">
        <v>2</v>
      </c>
      <c r="AI882" s="206"/>
      <c r="AJ882" s="206"/>
      <c r="AK882" s="206"/>
      <c r="AL882" s="206"/>
      <c r="AM882" s="206"/>
      <c r="AN882" s="206"/>
      <c r="AO882" s="206"/>
      <c r="AP882" s="206"/>
      <c r="AQ882" s="206"/>
      <c r="AR882" s="206"/>
      <c r="AS882" s="206"/>
      <c r="AT882" s="206"/>
      <c r="AU882" s="206"/>
      <c r="AV882" s="206"/>
      <c r="AW882" s="206"/>
      <c r="AX882" s="206"/>
      <c r="AY882" s="206"/>
      <c r="AZ882" s="206"/>
      <c r="BA882" s="206"/>
      <c r="BB882" s="206"/>
      <c r="BC882" s="206"/>
      <c r="BD882" s="206"/>
      <c r="BE882" s="206"/>
      <c r="BF882" s="206"/>
      <c r="BG882" s="206"/>
      <c r="BH882" s="206"/>
    </row>
    <row r="883" spans="1:60" outlineLevel="1">
      <c r="A883" s="223"/>
      <c r="B883" s="224"/>
      <c r="C883" s="258" t="s">
        <v>845</v>
      </c>
      <c r="D883" s="226"/>
      <c r="E883" s="227"/>
      <c r="F883" s="225"/>
      <c r="G883" s="225"/>
      <c r="H883" s="225"/>
      <c r="I883" s="225"/>
      <c r="J883" s="225"/>
      <c r="K883" s="225"/>
      <c r="L883" s="225"/>
      <c r="M883" s="225"/>
      <c r="N883" s="225"/>
      <c r="O883" s="225"/>
      <c r="P883" s="225"/>
      <c r="Q883" s="225"/>
      <c r="R883" s="225"/>
      <c r="S883" s="225"/>
      <c r="T883" s="225"/>
      <c r="U883" s="225"/>
      <c r="V883" s="225"/>
      <c r="W883" s="225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 t="s">
        <v>147</v>
      </c>
      <c r="AH883" s="206">
        <v>2</v>
      </c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</row>
    <row r="884" spans="1:60" outlineLevel="1">
      <c r="A884" s="223"/>
      <c r="B884" s="224"/>
      <c r="C884" s="257" t="s">
        <v>149</v>
      </c>
      <c r="D884" s="226"/>
      <c r="E884" s="227"/>
      <c r="F884" s="225"/>
      <c r="G884" s="225"/>
      <c r="H884" s="225"/>
      <c r="I884" s="225"/>
      <c r="J884" s="225"/>
      <c r="K884" s="225"/>
      <c r="L884" s="225"/>
      <c r="M884" s="225"/>
      <c r="N884" s="225"/>
      <c r="O884" s="225"/>
      <c r="P884" s="225"/>
      <c r="Q884" s="225"/>
      <c r="R884" s="225"/>
      <c r="S884" s="225"/>
      <c r="T884" s="225"/>
      <c r="U884" s="225"/>
      <c r="V884" s="225"/>
      <c r="W884" s="225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 t="s">
        <v>147</v>
      </c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</row>
    <row r="885" spans="1:60" outlineLevel="1">
      <c r="A885" s="223"/>
      <c r="B885" s="224"/>
      <c r="C885" s="259" t="s">
        <v>846</v>
      </c>
      <c r="D885" s="228"/>
      <c r="E885" s="229">
        <v>724.27499999999998</v>
      </c>
      <c r="F885" s="225"/>
      <c r="G885" s="225"/>
      <c r="H885" s="225"/>
      <c r="I885" s="225"/>
      <c r="J885" s="225"/>
      <c r="K885" s="225"/>
      <c r="L885" s="225"/>
      <c r="M885" s="225"/>
      <c r="N885" s="225"/>
      <c r="O885" s="225"/>
      <c r="P885" s="225"/>
      <c r="Q885" s="225"/>
      <c r="R885" s="225"/>
      <c r="S885" s="225"/>
      <c r="T885" s="225"/>
      <c r="U885" s="225"/>
      <c r="V885" s="225"/>
      <c r="W885" s="225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 t="s">
        <v>147</v>
      </c>
      <c r="AH885" s="206">
        <v>0</v>
      </c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</row>
    <row r="886" spans="1:60" outlineLevel="1">
      <c r="A886" s="239">
        <v>145</v>
      </c>
      <c r="B886" s="240" t="s">
        <v>847</v>
      </c>
      <c r="C886" s="256" t="s">
        <v>848</v>
      </c>
      <c r="D886" s="241" t="s">
        <v>156</v>
      </c>
      <c r="E886" s="242">
        <v>25</v>
      </c>
      <c r="F886" s="243"/>
      <c r="G886" s="244">
        <f>ROUND(E886*F886,2)</f>
        <v>0</v>
      </c>
      <c r="H886" s="243"/>
      <c r="I886" s="244">
        <f>ROUND(E886*H886,2)</f>
        <v>0</v>
      </c>
      <c r="J886" s="243"/>
      <c r="K886" s="245">
        <f>ROUND(E886*J886,2)</f>
        <v>0</v>
      </c>
      <c r="L886" s="225">
        <v>21</v>
      </c>
      <c r="M886" s="225">
        <f>G886*(1+L886/100)</f>
        <v>0</v>
      </c>
      <c r="N886" s="225">
        <v>2.0000000000000002E-5</v>
      </c>
      <c r="O886" s="225">
        <f>ROUND(E886*N886,2)</f>
        <v>0</v>
      </c>
      <c r="P886" s="225">
        <v>0</v>
      </c>
      <c r="Q886" s="225">
        <f>ROUND(E886*P886,2)</f>
        <v>0</v>
      </c>
      <c r="R886" s="225"/>
      <c r="S886" s="225" t="s">
        <v>144</v>
      </c>
      <c r="T886" s="225" t="s">
        <v>144</v>
      </c>
      <c r="U886" s="225">
        <v>0.05</v>
      </c>
      <c r="V886" s="225">
        <f>ROUND(E886*U886,2)</f>
        <v>1.25</v>
      </c>
      <c r="W886" s="225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 t="s">
        <v>145</v>
      </c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</row>
    <row r="887" spans="1:60" outlineLevel="1">
      <c r="A887" s="223"/>
      <c r="B887" s="224"/>
      <c r="C887" s="257" t="s">
        <v>146</v>
      </c>
      <c r="D887" s="226"/>
      <c r="E887" s="227"/>
      <c r="F887" s="225"/>
      <c r="G887" s="225"/>
      <c r="H887" s="225"/>
      <c r="I887" s="225"/>
      <c r="J887" s="225"/>
      <c r="K887" s="225"/>
      <c r="L887" s="225"/>
      <c r="M887" s="225"/>
      <c r="N887" s="225"/>
      <c r="O887" s="225"/>
      <c r="P887" s="225"/>
      <c r="Q887" s="225"/>
      <c r="R887" s="225"/>
      <c r="S887" s="225"/>
      <c r="T887" s="225"/>
      <c r="U887" s="225"/>
      <c r="V887" s="225"/>
      <c r="W887" s="225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 t="s">
        <v>147</v>
      </c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</row>
    <row r="888" spans="1:60" outlineLevel="1">
      <c r="A888" s="223"/>
      <c r="B888" s="224"/>
      <c r="C888" s="258" t="s">
        <v>849</v>
      </c>
      <c r="D888" s="226"/>
      <c r="E888" s="227"/>
      <c r="F888" s="225"/>
      <c r="G888" s="225"/>
      <c r="H888" s="225"/>
      <c r="I888" s="225"/>
      <c r="J888" s="225"/>
      <c r="K888" s="225"/>
      <c r="L888" s="225"/>
      <c r="M888" s="225"/>
      <c r="N888" s="225"/>
      <c r="O888" s="225"/>
      <c r="P888" s="225"/>
      <c r="Q888" s="225"/>
      <c r="R888" s="225"/>
      <c r="S888" s="225"/>
      <c r="T888" s="225"/>
      <c r="U888" s="225"/>
      <c r="V888" s="225"/>
      <c r="W888" s="225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 t="s">
        <v>147</v>
      </c>
      <c r="AH888" s="206">
        <v>2</v>
      </c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</row>
    <row r="889" spans="1:60" outlineLevel="1">
      <c r="A889" s="223"/>
      <c r="B889" s="224"/>
      <c r="C889" s="258" t="s">
        <v>850</v>
      </c>
      <c r="D889" s="226"/>
      <c r="E889" s="227">
        <v>25</v>
      </c>
      <c r="F889" s="225"/>
      <c r="G889" s="225"/>
      <c r="H889" s="225"/>
      <c r="I889" s="225"/>
      <c r="J889" s="225"/>
      <c r="K889" s="225"/>
      <c r="L889" s="225"/>
      <c r="M889" s="225"/>
      <c r="N889" s="225"/>
      <c r="O889" s="225"/>
      <c r="P889" s="225"/>
      <c r="Q889" s="225"/>
      <c r="R889" s="225"/>
      <c r="S889" s="225"/>
      <c r="T889" s="225"/>
      <c r="U889" s="225"/>
      <c r="V889" s="225"/>
      <c r="W889" s="225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 t="s">
        <v>147</v>
      </c>
      <c r="AH889" s="206">
        <v>2</v>
      </c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</row>
    <row r="890" spans="1:60" outlineLevel="1">
      <c r="A890" s="223"/>
      <c r="B890" s="224"/>
      <c r="C890" s="257" t="s">
        <v>149</v>
      </c>
      <c r="D890" s="226"/>
      <c r="E890" s="227"/>
      <c r="F890" s="225"/>
      <c r="G890" s="225"/>
      <c r="H890" s="225"/>
      <c r="I890" s="225"/>
      <c r="J890" s="225"/>
      <c r="K890" s="225"/>
      <c r="L890" s="225"/>
      <c r="M890" s="225"/>
      <c r="N890" s="225"/>
      <c r="O890" s="225"/>
      <c r="P890" s="225"/>
      <c r="Q890" s="225"/>
      <c r="R890" s="225"/>
      <c r="S890" s="225"/>
      <c r="T890" s="225"/>
      <c r="U890" s="225"/>
      <c r="V890" s="225"/>
      <c r="W890" s="225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 t="s">
        <v>147</v>
      </c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</row>
    <row r="891" spans="1:60" outlineLevel="1">
      <c r="A891" s="223"/>
      <c r="B891" s="224"/>
      <c r="C891" s="259" t="s">
        <v>851</v>
      </c>
      <c r="D891" s="228"/>
      <c r="E891" s="229">
        <v>25</v>
      </c>
      <c r="F891" s="225"/>
      <c r="G891" s="225"/>
      <c r="H891" s="225"/>
      <c r="I891" s="225"/>
      <c r="J891" s="225"/>
      <c r="K891" s="225"/>
      <c r="L891" s="225"/>
      <c r="M891" s="225"/>
      <c r="N891" s="225"/>
      <c r="O891" s="225"/>
      <c r="P891" s="225"/>
      <c r="Q891" s="225"/>
      <c r="R891" s="225"/>
      <c r="S891" s="225"/>
      <c r="T891" s="225"/>
      <c r="U891" s="225"/>
      <c r="V891" s="225"/>
      <c r="W891" s="225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 t="s">
        <v>147</v>
      </c>
      <c r="AH891" s="206">
        <v>0</v>
      </c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</row>
    <row r="892" spans="1:60">
      <c r="A892" s="233" t="s">
        <v>139</v>
      </c>
      <c r="B892" s="234" t="s">
        <v>110</v>
      </c>
      <c r="C892" s="255" t="s">
        <v>111</v>
      </c>
      <c r="D892" s="235"/>
      <c r="E892" s="236"/>
      <c r="F892" s="237"/>
      <c r="G892" s="237">
        <f>SUMIF(AG893:AG909,"&lt;&gt;NOR",G893:G909)</f>
        <v>0</v>
      </c>
      <c r="H892" s="237"/>
      <c r="I892" s="237">
        <f>SUM(I893:I909)</f>
        <v>0</v>
      </c>
      <c r="J892" s="237"/>
      <c r="K892" s="238">
        <f>SUM(K893:K909)</f>
        <v>0</v>
      </c>
      <c r="L892" s="232"/>
      <c r="M892" s="232">
        <f>SUM(M893:M909)</f>
        <v>0</v>
      </c>
      <c r="N892" s="232"/>
      <c r="O892" s="232">
        <f>SUM(O893:O909)</f>
        <v>0</v>
      </c>
      <c r="P892" s="232"/>
      <c r="Q892" s="232">
        <f>SUM(Q893:Q909)</f>
        <v>0</v>
      </c>
      <c r="R892" s="232"/>
      <c r="S892" s="232"/>
      <c r="T892" s="232"/>
      <c r="U892" s="232"/>
      <c r="V892" s="232">
        <f>SUM(V893:V909)</f>
        <v>104.12</v>
      </c>
      <c r="W892" s="232"/>
      <c r="AG892" t="s">
        <v>140</v>
      </c>
    </row>
    <row r="893" spans="1:60" outlineLevel="1">
      <c r="A893" s="239">
        <v>146</v>
      </c>
      <c r="B893" s="240" t="s">
        <v>852</v>
      </c>
      <c r="C893" s="256" t="s">
        <v>853</v>
      </c>
      <c r="D893" s="241" t="s">
        <v>217</v>
      </c>
      <c r="E893" s="242">
        <v>942.15403000000003</v>
      </c>
      <c r="F893" s="243"/>
      <c r="G893" s="244">
        <f>ROUND(E893*F893,2)</f>
        <v>0</v>
      </c>
      <c r="H893" s="243"/>
      <c r="I893" s="244">
        <f>ROUND(E893*H893,2)</f>
        <v>0</v>
      </c>
      <c r="J893" s="243"/>
      <c r="K893" s="245">
        <f>ROUND(E893*J893,2)</f>
        <v>0</v>
      </c>
      <c r="L893" s="225">
        <v>21</v>
      </c>
      <c r="M893" s="225">
        <f>G893*(1+L893/100)</f>
        <v>0</v>
      </c>
      <c r="N893" s="225">
        <v>0</v>
      </c>
      <c r="O893" s="225">
        <f>ROUND(E893*N893,2)</f>
        <v>0</v>
      </c>
      <c r="P893" s="225">
        <v>0</v>
      </c>
      <c r="Q893" s="225">
        <f>ROUND(E893*P893,2)</f>
        <v>0</v>
      </c>
      <c r="R893" s="225"/>
      <c r="S893" s="225" t="s">
        <v>144</v>
      </c>
      <c r="T893" s="225" t="s">
        <v>144</v>
      </c>
      <c r="U893" s="225">
        <v>0</v>
      </c>
      <c r="V893" s="225">
        <f>ROUND(E893*U893,2)</f>
        <v>0</v>
      </c>
      <c r="W893" s="225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 t="s">
        <v>145</v>
      </c>
      <c r="AH893" s="206"/>
      <c r="AI893" s="206"/>
      <c r="AJ893" s="206"/>
      <c r="AK893" s="206"/>
      <c r="AL893" s="206"/>
      <c r="AM893" s="206"/>
      <c r="AN893" s="206"/>
      <c r="AO893" s="206"/>
      <c r="AP893" s="206"/>
      <c r="AQ893" s="206"/>
      <c r="AR893" s="206"/>
      <c r="AS893" s="206"/>
      <c r="AT893" s="206"/>
      <c r="AU893" s="206"/>
      <c r="AV893" s="206"/>
      <c r="AW893" s="206"/>
      <c r="AX893" s="206"/>
      <c r="AY893" s="206"/>
      <c r="AZ893" s="206"/>
      <c r="BA893" s="206"/>
      <c r="BB893" s="206"/>
      <c r="BC893" s="206"/>
      <c r="BD893" s="206"/>
      <c r="BE893" s="206"/>
      <c r="BF893" s="206"/>
      <c r="BG893" s="206"/>
      <c r="BH893" s="206"/>
    </row>
    <row r="894" spans="1:60" outlineLevel="1">
      <c r="A894" s="223"/>
      <c r="B894" s="224"/>
      <c r="C894" s="257" t="s">
        <v>146</v>
      </c>
      <c r="D894" s="226"/>
      <c r="E894" s="227"/>
      <c r="F894" s="225"/>
      <c r="G894" s="225"/>
      <c r="H894" s="225"/>
      <c r="I894" s="225"/>
      <c r="J894" s="225"/>
      <c r="K894" s="225"/>
      <c r="L894" s="225"/>
      <c r="M894" s="225"/>
      <c r="N894" s="225"/>
      <c r="O894" s="225"/>
      <c r="P894" s="225"/>
      <c r="Q894" s="225"/>
      <c r="R894" s="225"/>
      <c r="S894" s="225"/>
      <c r="T894" s="225"/>
      <c r="U894" s="225"/>
      <c r="V894" s="225"/>
      <c r="W894" s="225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 t="s">
        <v>147</v>
      </c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6"/>
      <c r="AT894" s="206"/>
      <c r="AU894" s="206"/>
      <c r="AV894" s="206"/>
      <c r="AW894" s="206"/>
      <c r="AX894" s="206"/>
      <c r="AY894" s="206"/>
      <c r="AZ894" s="206"/>
      <c r="BA894" s="206"/>
      <c r="BB894" s="206"/>
      <c r="BC894" s="206"/>
      <c r="BD894" s="206"/>
      <c r="BE894" s="206"/>
      <c r="BF894" s="206"/>
      <c r="BG894" s="206"/>
      <c r="BH894" s="206"/>
    </row>
    <row r="895" spans="1:60" outlineLevel="1">
      <c r="A895" s="223"/>
      <c r="B895" s="224"/>
      <c r="C895" s="258" t="s">
        <v>854</v>
      </c>
      <c r="D895" s="226"/>
      <c r="E895" s="227"/>
      <c r="F895" s="225"/>
      <c r="G895" s="225"/>
      <c r="H895" s="225"/>
      <c r="I895" s="225"/>
      <c r="J895" s="225"/>
      <c r="K895" s="225"/>
      <c r="L895" s="225"/>
      <c r="M895" s="225"/>
      <c r="N895" s="225"/>
      <c r="O895" s="225"/>
      <c r="P895" s="225"/>
      <c r="Q895" s="225"/>
      <c r="R895" s="225"/>
      <c r="S895" s="225"/>
      <c r="T895" s="225"/>
      <c r="U895" s="225"/>
      <c r="V895" s="225"/>
      <c r="W895" s="225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 t="s">
        <v>147</v>
      </c>
      <c r="AH895" s="206">
        <v>2</v>
      </c>
      <c r="AI895" s="206"/>
      <c r="AJ895" s="206"/>
      <c r="AK895" s="206"/>
      <c r="AL895" s="206"/>
      <c r="AM895" s="206"/>
      <c r="AN895" s="206"/>
      <c r="AO895" s="206"/>
      <c r="AP895" s="206"/>
      <c r="AQ895" s="206"/>
      <c r="AR895" s="206"/>
      <c r="AS895" s="206"/>
      <c r="AT895" s="206"/>
      <c r="AU895" s="206"/>
      <c r="AV895" s="206"/>
      <c r="AW895" s="206"/>
      <c r="AX895" s="206"/>
      <c r="AY895" s="206"/>
      <c r="AZ895" s="206"/>
      <c r="BA895" s="206"/>
      <c r="BB895" s="206"/>
      <c r="BC895" s="206"/>
      <c r="BD895" s="206"/>
      <c r="BE895" s="206"/>
      <c r="BF895" s="206"/>
      <c r="BG895" s="206"/>
      <c r="BH895" s="206"/>
    </row>
    <row r="896" spans="1:60" outlineLevel="1">
      <c r="A896" s="223"/>
      <c r="B896" s="224"/>
      <c r="C896" s="258" t="s">
        <v>845</v>
      </c>
      <c r="D896" s="226"/>
      <c r="E896" s="227"/>
      <c r="F896" s="225"/>
      <c r="G896" s="225"/>
      <c r="H896" s="225"/>
      <c r="I896" s="225"/>
      <c r="J896" s="225"/>
      <c r="K896" s="225"/>
      <c r="L896" s="225"/>
      <c r="M896" s="225"/>
      <c r="N896" s="225"/>
      <c r="O896" s="225"/>
      <c r="P896" s="225"/>
      <c r="Q896" s="225"/>
      <c r="R896" s="225"/>
      <c r="S896" s="225"/>
      <c r="T896" s="225"/>
      <c r="U896" s="225"/>
      <c r="V896" s="225"/>
      <c r="W896" s="225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 t="s">
        <v>147</v>
      </c>
      <c r="AH896" s="206">
        <v>2</v>
      </c>
      <c r="AI896" s="206"/>
      <c r="AJ896" s="206"/>
      <c r="AK896" s="206"/>
      <c r="AL896" s="206"/>
      <c r="AM896" s="206"/>
      <c r="AN896" s="206"/>
      <c r="AO896" s="206"/>
      <c r="AP896" s="206"/>
      <c r="AQ896" s="206"/>
      <c r="AR896" s="206"/>
      <c r="AS896" s="206"/>
      <c r="AT896" s="206"/>
      <c r="AU896" s="206"/>
      <c r="AV896" s="206"/>
      <c r="AW896" s="206"/>
      <c r="AX896" s="206"/>
      <c r="AY896" s="206"/>
      <c r="AZ896" s="206"/>
      <c r="BA896" s="206"/>
      <c r="BB896" s="206"/>
      <c r="BC896" s="206"/>
      <c r="BD896" s="206"/>
      <c r="BE896" s="206"/>
      <c r="BF896" s="206"/>
      <c r="BG896" s="206"/>
      <c r="BH896" s="206"/>
    </row>
    <row r="897" spans="1:60" outlineLevel="1">
      <c r="A897" s="223"/>
      <c r="B897" s="224"/>
      <c r="C897" s="257" t="s">
        <v>149</v>
      </c>
      <c r="D897" s="226"/>
      <c r="E897" s="227"/>
      <c r="F897" s="225"/>
      <c r="G897" s="225"/>
      <c r="H897" s="225"/>
      <c r="I897" s="225"/>
      <c r="J897" s="225"/>
      <c r="K897" s="225"/>
      <c r="L897" s="225"/>
      <c r="M897" s="225"/>
      <c r="N897" s="225"/>
      <c r="O897" s="225"/>
      <c r="P897" s="225"/>
      <c r="Q897" s="225"/>
      <c r="R897" s="225"/>
      <c r="S897" s="225"/>
      <c r="T897" s="225"/>
      <c r="U897" s="225"/>
      <c r="V897" s="225"/>
      <c r="W897" s="225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 t="s">
        <v>147</v>
      </c>
      <c r="AH897" s="206"/>
      <c r="AI897" s="206"/>
      <c r="AJ897" s="206"/>
      <c r="AK897" s="206"/>
      <c r="AL897" s="206"/>
      <c r="AM897" s="206"/>
      <c r="AN897" s="206"/>
      <c r="AO897" s="206"/>
      <c r="AP897" s="206"/>
      <c r="AQ897" s="206"/>
      <c r="AR897" s="206"/>
      <c r="AS897" s="206"/>
      <c r="AT897" s="206"/>
      <c r="AU897" s="206"/>
      <c r="AV897" s="206"/>
      <c r="AW897" s="206"/>
      <c r="AX897" s="206"/>
      <c r="AY897" s="206"/>
      <c r="AZ897" s="206"/>
      <c r="BA897" s="206"/>
      <c r="BB897" s="206"/>
      <c r="BC897" s="206"/>
      <c r="BD897" s="206"/>
      <c r="BE897" s="206"/>
      <c r="BF897" s="206"/>
      <c r="BG897" s="206"/>
      <c r="BH897" s="206"/>
    </row>
    <row r="898" spans="1:60" outlineLevel="1">
      <c r="A898" s="223"/>
      <c r="B898" s="224"/>
      <c r="C898" s="259" t="s">
        <v>855</v>
      </c>
      <c r="D898" s="228"/>
      <c r="E898" s="229">
        <v>942.15403000000003</v>
      </c>
      <c r="F898" s="225"/>
      <c r="G898" s="225"/>
      <c r="H898" s="225"/>
      <c r="I898" s="225"/>
      <c r="J898" s="225"/>
      <c r="K898" s="225"/>
      <c r="L898" s="225"/>
      <c r="M898" s="225"/>
      <c r="N898" s="225"/>
      <c r="O898" s="225"/>
      <c r="P898" s="225"/>
      <c r="Q898" s="225"/>
      <c r="R898" s="225"/>
      <c r="S898" s="225"/>
      <c r="T898" s="225"/>
      <c r="U898" s="225"/>
      <c r="V898" s="225"/>
      <c r="W898" s="225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 t="s">
        <v>147</v>
      </c>
      <c r="AH898" s="206">
        <v>0</v>
      </c>
      <c r="AI898" s="206"/>
      <c r="AJ898" s="206"/>
      <c r="AK898" s="206"/>
      <c r="AL898" s="206"/>
      <c r="AM898" s="206"/>
      <c r="AN898" s="206"/>
      <c r="AO898" s="206"/>
      <c r="AP898" s="206"/>
      <c r="AQ898" s="206"/>
      <c r="AR898" s="206"/>
      <c r="AS898" s="206"/>
      <c r="AT898" s="206"/>
      <c r="AU898" s="206"/>
      <c r="AV898" s="206"/>
      <c r="AW898" s="206"/>
      <c r="AX898" s="206"/>
      <c r="AY898" s="206"/>
      <c r="AZ898" s="206"/>
      <c r="BA898" s="206"/>
      <c r="BB898" s="206"/>
      <c r="BC898" s="206"/>
      <c r="BD898" s="206"/>
      <c r="BE898" s="206"/>
      <c r="BF898" s="206"/>
      <c r="BG898" s="206"/>
      <c r="BH898" s="206"/>
    </row>
    <row r="899" spans="1:60" outlineLevel="1">
      <c r="A899" s="239">
        <v>147</v>
      </c>
      <c r="B899" s="240" t="s">
        <v>856</v>
      </c>
      <c r="C899" s="256" t="s">
        <v>857</v>
      </c>
      <c r="D899" s="241" t="s">
        <v>217</v>
      </c>
      <c r="E899" s="242">
        <v>259.90456</v>
      </c>
      <c r="F899" s="243"/>
      <c r="G899" s="244">
        <f>ROUND(E899*F899,2)</f>
        <v>0</v>
      </c>
      <c r="H899" s="243"/>
      <c r="I899" s="244">
        <f>ROUND(E899*H899,2)</f>
        <v>0</v>
      </c>
      <c r="J899" s="243"/>
      <c r="K899" s="245">
        <f>ROUND(E899*J899,2)</f>
        <v>0</v>
      </c>
      <c r="L899" s="225">
        <v>21</v>
      </c>
      <c r="M899" s="225">
        <f>G899*(1+L899/100)</f>
        <v>0</v>
      </c>
      <c r="N899" s="225">
        <v>0</v>
      </c>
      <c r="O899" s="225">
        <f>ROUND(E899*N899,2)</f>
        <v>0</v>
      </c>
      <c r="P899" s="225">
        <v>0</v>
      </c>
      <c r="Q899" s="225">
        <f>ROUND(E899*P899,2)</f>
        <v>0</v>
      </c>
      <c r="R899" s="225"/>
      <c r="S899" s="225" t="s">
        <v>144</v>
      </c>
      <c r="T899" s="225" t="s">
        <v>144</v>
      </c>
      <c r="U899" s="225">
        <v>0.105</v>
      </c>
      <c r="V899" s="225">
        <f>ROUND(E899*U899,2)</f>
        <v>27.29</v>
      </c>
      <c r="W899" s="225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 t="s">
        <v>145</v>
      </c>
      <c r="AH899" s="206"/>
      <c r="AI899" s="206"/>
      <c r="AJ899" s="206"/>
      <c r="AK899" s="206"/>
      <c r="AL899" s="206"/>
      <c r="AM899" s="206"/>
      <c r="AN899" s="206"/>
      <c r="AO899" s="206"/>
      <c r="AP899" s="206"/>
      <c r="AQ899" s="206"/>
      <c r="AR899" s="206"/>
      <c r="AS899" s="206"/>
      <c r="AT899" s="206"/>
      <c r="AU899" s="206"/>
      <c r="AV899" s="206"/>
      <c r="AW899" s="206"/>
      <c r="AX899" s="206"/>
      <c r="AY899" s="206"/>
      <c r="AZ899" s="206"/>
      <c r="BA899" s="206"/>
      <c r="BB899" s="206"/>
      <c r="BC899" s="206"/>
      <c r="BD899" s="206"/>
      <c r="BE899" s="206"/>
      <c r="BF899" s="206"/>
      <c r="BG899" s="206"/>
      <c r="BH899" s="206"/>
    </row>
    <row r="900" spans="1:60" outlineLevel="1">
      <c r="A900" s="223"/>
      <c r="B900" s="224"/>
      <c r="C900" s="257" t="s">
        <v>146</v>
      </c>
      <c r="D900" s="226"/>
      <c r="E900" s="227"/>
      <c r="F900" s="225"/>
      <c r="G900" s="225"/>
      <c r="H900" s="225"/>
      <c r="I900" s="225"/>
      <c r="J900" s="225"/>
      <c r="K900" s="225"/>
      <c r="L900" s="225"/>
      <c r="M900" s="225"/>
      <c r="N900" s="225"/>
      <c r="O900" s="225"/>
      <c r="P900" s="225"/>
      <c r="Q900" s="225"/>
      <c r="R900" s="225"/>
      <c r="S900" s="225"/>
      <c r="T900" s="225"/>
      <c r="U900" s="225"/>
      <c r="V900" s="225"/>
      <c r="W900" s="225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 t="s">
        <v>147</v>
      </c>
      <c r="AH900" s="206"/>
      <c r="AI900" s="206"/>
      <c r="AJ900" s="206"/>
      <c r="AK900" s="206"/>
      <c r="AL900" s="206"/>
      <c r="AM900" s="206"/>
      <c r="AN900" s="206"/>
      <c r="AO900" s="206"/>
      <c r="AP900" s="206"/>
      <c r="AQ900" s="206"/>
      <c r="AR900" s="206"/>
      <c r="AS900" s="206"/>
      <c r="AT900" s="206"/>
      <c r="AU900" s="206"/>
      <c r="AV900" s="206"/>
      <c r="AW900" s="206"/>
      <c r="AX900" s="206"/>
      <c r="AY900" s="206"/>
      <c r="AZ900" s="206"/>
      <c r="BA900" s="206"/>
      <c r="BB900" s="206"/>
      <c r="BC900" s="206"/>
      <c r="BD900" s="206"/>
      <c r="BE900" s="206"/>
      <c r="BF900" s="206"/>
      <c r="BG900" s="206"/>
      <c r="BH900" s="206"/>
    </row>
    <row r="901" spans="1:60" outlineLevel="1">
      <c r="A901" s="223"/>
      <c r="B901" s="224"/>
      <c r="C901" s="258" t="s">
        <v>858</v>
      </c>
      <c r="D901" s="226"/>
      <c r="E901" s="227"/>
      <c r="F901" s="225"/>
      <c r="G901" s="225"/>
      <c r="H901" s="225"/>
      <c r="I901" s="225"/>
      <c r="J901" s="225"/>
      <c r="K901" s="225"/>
      <c r="L901" s="225"/>
      <c r="M901" s="225"/>
      <c r="N901" s="225"/>
      <c r="O901" s="225"/>
      <c r="P901" s="225"/>
      <c r="Q901" s="225"/>
      <c r="R901" s="225"/>
      <c r="S901" s="225"/>
      <c r="T901" s="225"/>
      <c r="U901" s="225"/>
      <c r="V901" s="225"/>
      <c r="W901" s="225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 t="s">
        <v>147</v>
      </c>
      <c r="AH901" s="206">
        <v>2</v>
      </c>
      <c r="AI901" s="206"/>
      <c r="AJ901" s="206"/>
      <c r="AK901" s="206"/>
      <c r="AL901" s="206"/>
      <c r="AM901" s="206"/>
      <c r="AN901" s="206"/>
      <c r="AO901" s="206"/>
      <c r="AP901" s="206"/>
      <c r="AQ901" s="206"/>
      <c r="AR901" s="206"/>
      <c r="AS901" s="206"/>
      <c r="AT901" s="206"/>
      <c r="AU901" s="206"/>
      <c r="AV901" s="206"/>
      <c r="AW901" s="206"/>
      <c r="AX901" s="206"/>
      <c r="AY901" s="206"/>
      <c r="AZ901" s="206"/>
      <c r="BA901" s="206"/>
      <c r="BB901" s="206"/>
      <c r="BC901" s="206"/>
      <c r="BD901" s="206"/>
      <c r="BE901" s="206"/>
      <c r="BF901" s="206"/>
      <c r="BG901" s="206"/>
      <c r="BH901" s="206"/>
    </row>
    <row r="902" spans="1:60" outlineLevel="1">
      <c r="A902" s="223"/>
      <c r="B902" s="224"/>
      <c r="C902" s="258" t="s">
        <v>859</v>
      </c>
      <c r="D902" s="226"/>
      <c r="E902" s="227"/>
      <c r="F902" s="225"/>
      <c r="G902" s="225"/>
      <c r="H902" s="225"/>
      <c r="I902" s="225"/>
      <c r="J902" s="225"/>
      <c r="K902" s="225"/>
      <c r="L902" s="225"/>
      <c r="M902" s="225"/>
      <c r="N902" s="225"/>
      <c r="O902" s="225"/>
      <c r="P902" s="225"/>
      <c r="Q902" s="225"/>
      <c r="R902" s="225"/>
      <c r="S902" s="225"/>
      <c r="T902" s="225"/>
      <c r="U902" s="225"/>
      <c r="V902" s="225"/>
      <c r="W902" s="225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 t="s">
        <v>147</v>
      </c>
      <c r="AH902" s="206">
        <v>2</v>
      </c>
      <c r="AI902" s="206"/>
      <c r="AJ902" s="206"/>
      <c r="AK902" s="206"/>
      <c r="AL902" s="206"/>
      <c r="AM902" s="206"/>
      <c r="AN902" s="206"/>
      <c r="AO902" s="206"/>
      <c r="AP902" s="206"/>
      <c r="AQ902" s="206"/>
      <c r="AR902" s="206"/>
      <c r="AS902" s="206"/>
      <c r="AT902" s="206"/>
      <c r="AU902" s="206"/>
      <c r="AV902" s="206"/>
      <c r="AW902" s="206"/>
      <c r="AX902" s="206"/>
      <c r="AY902" s="206"/>
      <c r="AZ902" s="206"/>
      <c r="BA902" s="206"/>
      <c r="BB902" s="206"/>
      <c r="BC902" s="206"/>
      <c r="BD902" s="206"/>
      <c r="BE902" s="206"/>
      <c r="BF902" s="206"/>
      <c r="BG902" s="206"/>
      <c r="BH902" s="206"/>
    </row>
    <row r="903" spans="1:60" outlineLevel="1">
      <c r="A903" s="223"/>
      <c r="B903" s="224"/>
      <c r="C903" s="257" t="s">
        <v>149</v>
      </c>
      <c r="D903" s="226"/>
      <c r="E903" s="227"/>
      <c r="F903" s="225"/>
      <c r="G903" s="225"/>
      <c r="H903" s="225"/>
      <c r="I903" s="225"/>
      <c r="J903" s="225"/>
      <c r="K903" s="225"/>
      <c r="L903" s="225"/>
      <c r="M903" s="225"/>
      <c r="N903" s="225"/>
      <c r="O903" s="225"/>
      <c r="P903" s="225"/>
      <c r="Q903" s="225"/>
      <c r="R903" s="225"/>
      <c r="S903" s="225"/>
      <c r="T903" s="225"/>
      <c r="U903" s="225"/>
      <c r="V903" s="225"/>
      <c r="W903" s="225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 t="s">
        <v>147</v>
      </c>
      <c r="AH903" s="206"/>
      <c r="AI903" s="206"/>
      <c r="AJ903" s="206"/>
      <c r="AK903" s="206"/>
      <c r="AL903" s="206"/>
      <c r="AM903" s="206"/>
      <c r="AN903" s="206"/>
      <c r="AO903" s="206"/>
      <c r="AP903" s="206"/>
      <c r="AQ903" s="206"/>
      <c r="AR903" s="206"/>
      <c r="AS903" s="206"/>
      <c r="AT903" s="206"/>
      <c r="AU903" s="206"/>
      <c r="AV903" s="206"/>
      <c r="AW903" s="206"/>
      <c r="AX903" s="206"/>
      <c r="AY903" s="206"/>
      <c r="AZ903" s="206"/>
      <c r="BA903" s="206"/>
      <c r="BB903" s="206"/>
      <c r="BC903" s="206"/>
      <c r="BD903" s="206"/>
      <c r="BE903" s="206"/>
      <c r="BF903" s="206"/>
      <c r="BG903" s="206"/>
      <c r="BH903" s="206"/>
    </row>
    <row r="904" spans="1:60" outlineLevel="1">
      <c r="A904" s="223"/>
      <c r="B904" s="224"/>
      <c r="C904" s="259" t="s">
        <v>860</v>
      </c>
      <c r="D904" s="228"/>
      <c r="E904" s="229">
        <v>259.90456</v>
      </c>
      <c r="F904" s="225"/>
      <c r="G904" s="225"/>
      <c r="H904" s="225"/>
      <c r="I904" s="225"/>
      <c r="J904" s="225"/>
      <c r="K904" s="225"/>
      <c r="L904" s="225"/>
      <c r="M904" s="225"/>
      <c r="N904" s="225"/>
      <c r="O904" s="225"/>
      <c r="P904" s="225"/>
      <c r="Q904" s="225"/>
      <c r="R904" s="225"/>
      <c r="S904" s="225"/>
      <c r="T904" s="225"/>
      <c r="U904" s="225"/>
      <c r="V904" s="225"/>
      <c r="W904" s="225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 t="s">
        <v>147</v>
      </c>
      <c r="AH904" s="206">
        <v>0</v>
      </c>
      <c r="AI904" s="206"/>
      <c r="AJ904" s="206"/>
      <c r="AK904" s="206"/>
      <c r="AL904" s="206"/>
      <c r="AM904" s="206"/>
      <c r="AN904" s="206"/>
      <c r="AO904" s="206"/>
      <c r="AP904" s="206"/>
      <c r="AQ904" s="206"/>
      <c r="AR904" s="206"/>
      <c r="AS904" s="206"/>
      <c r="AT904" s="206"/>
      <c r="AU904" s="206"/>
      <c r="AV904" s="206"/>
      <c r="AW904" s="206"/>
      <c r="AX904" s="206"/>
      <c r="AY904" s="206"/>
      <c r="AZ904" s="206"/>
      <c r="BA904" s="206"/>
      <c r="BB904" s="206"/>
      <c r="BC904" s="206"/>
      <c r="BD904" s="206"/>
      <c r="BE904" s="206"/>
      <c r="BF904" s="206"/>
      <c r="BG904" s="206"/>
      <c r="BH904" s="206"/>
    </row>
    <row r="905" spans="1:60" outlineLevel="1">
      <c r="A905" s="247">
        <v>148</v>
      </c>
      <c r="B905" s="248" t="s">
        <v>861</v>
      </c>
      <c r="C905" s="262" t="s">
        <v>862</v>
      </c>
      <c r="D905" s="249" t="s">
        <v>217</v>
      </c>
      <c r="E905" s="250">
        <v>32.48807</v>
      </c>
      <c r="F905" s="251"/>
      <c r="G905" s="252">
        <f>ROUND(E905*F905,2)</f>
        <v>0</v>
      </c>
      <c r="H905" s="251"/>
      <c r="I905" s="252">
        <f>ROUND(E905*H905,2)</f>
        <v>0</v>
      </c>
      <c r="J905" s="251"/>
      <c r="K905" s="253">
        <f>ROUND(E905*J905,2)</f>
        <v>0</v>
      </c>
      <c r="L905" s="225">
        <v>21</v>
      </c>
      <c r="M905" s="225">
        <f>G905*(1+L905/100)</f>
        <v>0</v>
      </c>
      <c r="N905" s="225">
        <v>0</v>
      </c>
      <c r="O905" s="225">
        <f>ROUND(E905*N905,2)</f>
        <v>0</v>
      </c>
      <c r="P905" s="225">
        <v>0</v>
      </c>
      <c r="Q905" s="225">
        <f>ROUND(E905*P905,2)</f>
        <v>0</v>
      </c>
      <c r="R905" s="225"/>
      <c r="S905" s="225" t="s">
        <v>144</v>
      </c>
      <c r="T905" s="225" t="s">
        <v>144</v>
      </c>
      <c r="U905" s="225">
        <v>0.93300000000000005</v>
      </c>
      <c r="V905" s="225">
        <f>ROUND(E905*U905,2)</f>
        <v>30.31</v>
      </c>
      <c r="W905" s="225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 t="s">
        <v>863</v>
      </c>
      <c r="AH905" s="206"/>
      <c r="AI905" s="206"/>
      <c r="AJ905" s="206"/>
      <c r="AK905" s="206"/>
      <c r="AL905" s="206"/>
      <c r="AM905" s="206"/>
      <c r="AN905" s="206"/>
      <c r="AO905" s="206"/>
      <c r="AP905" s="206"/>
      <c r="AQ905" s="206"/>
      <c r="AR905" s="206"/>
      <c r="AS905" s="206"/>
      <c r="AT905" s="206"/>
      <c r="AU905" s="206"/>
      <c r="AV905" s="206"/>
      <c r="AW905" s="206"/>
      <c r="AX905" s="206"/>
      <c r="AY905" s="206"/>
      <c r="AZ905" s="206"/>
      <c r="BA905" s="206"/>
      <c r="BB905" s="206"/>
      <c r="BC905" s="206"/>
      <c r="BD905" s="206"/>
      <c r="BE905" s="206"/>
      <c r="BF905" s="206"/>
      <c r="BG905" s="206"/>
      <c r="BH905" s="206"/>
    </row>
    <row r="906" spans="1:60" outlineLevel="1">
      <c r="A906" s="239">
        <v>149</v>
      </c>
      <c r="B906" s="240" t="s">
        <v>864</v>
      </c>
      <c r="C906" s="256" t="s">
        <v>865</v>
      </c>
      <c r="D906" s="241" t="s">
        <v>217</v>
      </c>
      <c r="E906" s="242">
        <v>32.48807</v>
      </c>
      <c r="F906" s="243"/>
      <c r="G906" s="244">
        <f>ROUND(E906*F906,2)</f>
        <v>0</v>
      </c>
      <c r="H906" s="243"/>
      <c r="I906" s="244">
        <f>ROUND(E906*H906,2)</f>
        <v>0</v>
      </c>
      <c r="J906" s="243"/>
      <c r="K906" s="245">
        <f>ROUND(E906*J906,2)</f>
        <v>0</v>
      </c>
      <c r="L906" s="225">
        <v>21</v>
      </c>
      <c r="M906" s="225">
        <f>G906*(1+L906/100)</f>
        <v>0</v>
      </c>
      <c r="N906" s="225">
        <v>0</v>
      </c>
      <c r="O906" s="225">
        <f>ROUND(E906*N906,2)</f>
        <v>0</v>
      </c>
      <c r="P906" s="225">
        <v>0</v>
      </c>
      <c r="Q906" s="225">
        <f>ROUND(E906*P906,2)</f>
        <v>0</v>
      </c>
      <c r="R906" s="225"/>
      <c r="S906" s="225" t="s">
        <v>144</v>
      </c>
      <c r="T906" s="225" t="s">
        <v>144</v>
      </c>
      <c r="U906" s="225">
        <v>0.49</v>
      </c>
      <c r="V906" s="225">
        <f>ROUND(E906*U906,2)</f>
        <v>15.92</v>
      </c>
      <c r="W906" s="225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 t="s">
        <v>863</v>
      </c>
      <c r="AH906" s="206"/>
      <c r="AI906" s="206"/>
      <c r="AJ906" s="206"/>
      <c r="AK906" s="206"/>
      <c r="AL906" s="206"/>
      <c r="AM906" s="206"/>
      <c r="AN906" s="206"/>
      <c r="AO906" s="206"/>
      <c r="AP906" s="206"/>
      <c r="AQ906" s="206"/>
      <c r="AR906" s="206"/>
      <c r="AS906" s="206"/>
      <c r="AT906" s="206"/>
      <c r="AU906" s="206"/>
      <c r="AV906" s="206"/>
      <c r="AW906" s="206"/>
      <c r="AX906" s="206"/>
      <c r="AY906" s="206"/>
      <c r="AZ906" s="206"/>
      <c r="BA906" s="206"/>
      <c r="BB906" s="206"/>
      <c r="BC906" s="206"/>
      <c r="BD906" s="206"/>
      <c r="BE906" s="206"/>
      <c r="BF906" s="206"/>
      <c r="BG906" s="206"/>
      <c r="BH906" s="206"/>
    </row>
    <row r="907" spans="1:60" outlineLevel="1">
      <c r="A907" s="223"/>
      <c r="B907" s="224"/>
      <c r="C907" s="260" t="s">
        <v>866</v>
      </c>
      <c r="D907" s="246"/>
      <c r="E907" s="246"/>
      <c r="F907" s="246"/>
      <c r="G907" s="246"/>
      <c r="H907" s="225"/>
      <c r="I907" s="225"/>
      <c r="J907" s="225"/>
      <c r="K907" s="225"/>
      <c r="L907" s="225"/>
      <c r="M907" s="225"/>
      <c r="N907" s="225"/>
      <c r="O907" s="225"/>
      <c r="P907" s="225"/>
      <c r="Q907" s="225"/>
      <c r="R907" s="225"/>
      <c r="S907" s="225"/>
      <c r="T907" s="225"/>
      <c r="U907" s="225"/>
      <c r="V907" s="225"/>
      <c r="W907" s="225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 t="s">
        <v>168</v>
      </c>
      <c r="AH907" s="206"/>
      <c r="AI907" s="206"/>
      <c r="AJ907" s="206"/>
      <c r="AK907" s="206"/>
      <c r="AL907" s="206"/>
      <c r="AM907" s="206"/>
      <c r="AN907" s="206"/>
      <c r="AO907" s="206"/>
      <c r="AP907" s="206"/>
      <c r="AQ907" s="206"/>
      <c r="AR907" s="206"/>
      <c r="AS907" s="206"/>
      <c r="AT907" s="206"/>
      <c r="AU907" s="206"/>
      <c r="AV907" s="206"/>
      <c r="AW907" s="206"/>
      <c r="AX907" s="206"/>
      <c r="AY907" s="206"/>
      <c r="AZ907" s="206"/>
      <c r="BA907" s="206"/>
      <c r="BB907" s="206"/>
      <c r="BC907" s="206"/>
      <c r="BD907" s="206"/>
      <c r="BE907" s="206"/>
      <c r="BF907" s="206"/>
      <c r="BG907" s="206"/>
      <c r="BH907" s="206"/>
    </row>
    <row r="908" spans="1:60" outlineLevel="1">
      <c r="A908" s="247">
        <v>150</v>
      </c>
      <c r="B908" s="248" t="s">
        <v>867</v>
      </c>
      <c r="C908" s="262" t="s">
        <v>868</v>
      </c>
      <c r="D908" s="249" t="s">
        <v>217</v>
      </c>
      <c r="E908" s="250">
        <v>32.48807</v>
      </c>
      <c r="F908" s="251"/>
      <c r="G908" s="252">
        <f>ROUND(E908*F908,2)</f>
        <v>0</v>
      </c>
      <c r="H908" s="251"/>
      <c r="I908" s="252">
        <f>ROUND(E908*H908,2)</f>
        <v>0</v>
      </c>
      <c r="J908" s="251"/>
      <c r="K908" s="253">
        <f>ROUND(E908*J908,2)</f>
        <v>0</v>
      </c>
      <c r="L908" s="225">
        <v>21</v>
      </c>
      <c r="M908" s="225">
        <f>G908*(1+L908/100)</f>
        <v>0</v>
      </c>
      <c r="N908" s="225">
        <v>0</v>
      </c>
      <c r="O908" s="225">
        <f>ROUND(E908*N908,2)</f>
        <v>0</v>
      </c>
      <c r="P908" s="225">
        <v>0</v>
      </c>
      <c r="Q908" s="225">
        <f>ROUND(E908*P908,2)</f>
        <v>0</v>
      </c>
      <c r="R908" s="225"/>
      <c r="S908" s="225" t="s">
        <v>144</v>
      </c>
      <c r="T908" s="225" t="s">
        <v>144</v>
      </c>
      <c r="U908" s="225">
        <v>0.94199999999999995</v>
      </c>
      <c r="V908" s="225">
        <f>ROUND(E908*U908,2)</f>
        <v>30.6</v>
      </c>
      <c r="W908" s="225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 t="s">
        <v>863</v>
      </c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</row>
    <row r="909" spans="1:60" outlineLevel="1">
      <c r="A909" s="239">
        <v>151</v>
      </c>
      <c r="B909" s="240" t="s">
        <v>869</v>
      </c>
      <c r="C909" s="256" t="s">
        <v>870</v>
      </c>
      <c r="D909" s="241" t="s">
        <v>217</v>
      </c>
      <c r="E909" s="242">
        <v>32.48807</v>
      </c>
      <c r="F909" s="243"/>
      <c r="G909" s="244">
        <f>ROUND(E909*F909,2)</f>
        <v>0</v>
      </c>
      <c r="H909" s="243"/>
      <c r="I909" s="244">
        <f>ROUND(E909*H909,2)</f>
        <v>0</v>
      </c>
      <c r="J909" s="243"/>
      <c r="K909" s="245">
        <f>ROUND(E909*J909,2)</f>
        <v>0</v>
      </c>
      <c r="L909" s="225">
        <v>21</v>
      </c>
      <c r="M909" s="225">
        <f>G909*(1+L909/100)</f>
        <v>0</v>
      </c>
      <c r="N909" s="225">
        <v>0</v>
      </c>
      <c r="O909" s="225">
        <f>ROUND(E909*N909,2)</f>
        <v>0</v>
      </c>
      <c r="P909" s="225">
        <v>0</v>
      </c>
      <c r="Q909" s="225">
        <f>ROUND(E909*P909,2)</f>
        <v>0</v>
      </c>
      <c r="R909" s="225"/>
      <c r="S909" s="225" t="s">
        <v>144</v>
      </c>
      <c r="T909" s="225" t="s">
        <v>144</v>
      </c>
      <c r="U909" s="225">
        <v>0</v>
      </c>
      <c r="V909" s="225">
        <f>ROUND(E909*U909,2)</f>
        <v>0</v>
      </c>
      <c r="W909" s="225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 t="s">
        <v>863</v>
      </c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</row>
    <row r="910" spans="1:60">
      <c r="A910" s="5"/>
      <c r="B910" s="6"/>
      <c r="C910" s="263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AE910">
        <v>15</v>
      </c>
      <c r="AF910">
        <v>21</v>
      </c>
    </row>
    <row r="911" spans="1:60">
      <c r="A911" s="209"/>
      <c r="B911" s="210" t="s">
        <v>31</v>
      </c>
      <c r="C911" s="264"/>
      <c r="D911" s="211"/>
      <c r="E911" s="212"/>
      <c r="F911" s="212"/>
      <c r="G911" s="254">
        <f>G8+G73+G118+G236+G287+G300+G311+G317+G332+G367+G380+G393+G476+G481+G543+G565+G631+G633+G635+G654+G662+G751+G789+G822+G845+G871+G873+G892</f>
        <v>0</v>
      </c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AE911">
        <f>SUMIF(L7:L909,AE910,G7:G909)</f>
        <v>0</v>
      </c>
      <c r="AF911">
        <f>SUMIF(L7:L909,AF910,G7:G909)</f>
        <v>0</v>
      </c>
      <c r="AG911" t="s">
        <v>871</v>
      </c>
    </row>
    <row r="912" spans="1:60">
      <c r="A912" s="5"/>
      <c r="B912" s="6"/>
      <c r="C912" s="263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33">
      <c r="A913" s="5"/>
      <c r="B913" s="6"/>
      <c r="C913" s="263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33">
      <c r="A914" s="213" t="s">
        <v>872</v>
      </c>
      <c r="B914" s="213"/>
      <c r="C914" s="265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33">
      <c r="A915" s="214"/>
      <c r="B915" s="215"/>
      <c r="C915" s="266"/>
      <c r="D915" s="215"/>
      <c r="E915" s="215"/>
      <c r="F915" s="215"/>
      <c r="G915" s="21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AG915" t="s">
        <v>873</v>
      </c>
    </row>
    <row r="916" spans="1:33">
      <c r="A916" s="217"/>
      <c r="B916" s="218"/>
      <c r="C916" s="267"/>
      <c r="D916" s="218"/>
      <c r="E916" s="218"/>
      <c r="F916" s="218"/>
      <c r="G916" s="219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33">
      <c r="A917" s="217"/>
      <c r="B917" s="218"/>
      <c r="C917" s="267"/>
      <c r="D917" s="218"/>
      <c r="E917" s="218"/>
      <c r="F917" s="218"/>
      <c r="G917" s="219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33">
      <c r="A918" s="217"/>
      <c r="B918" s="218"/>
      <c r="C918" s="267"/>
      <c r="D918" s="218"/>
      <c r="E918" s="218"/>
      <c r="F918" s="218"/>
      <c r="G918" s="219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33">
      <c r="A919" s="220"/>
      <c r="B919" s="221"/>
      <c r="C919" s="268"/>
      <c r="D919" s="221"/>
      <c r="E919" s="221"/>
      <c r="F919" s="221"/>
      <c r="G919" s="222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33">
      <c r="A920" s="5"/>
      <c r="B920" s="6"/>
      <c r="C920" s="263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33">
      <c r="C921" s="269"/>
      <c r="D921" s="190"/>
      <c r="AG921" t="s">
        <v>874</v>
      </c>
    </row>
    <row r="922" spans="1:33">
      <c r="D922" s="190"/>
    </row>
    <row r="923" spans="1:33">
      <c r="D923" s="190"/>
    </row>
    <row r="924" spans="1:33">
      <c r="D924" s="190"/>
    </row>
    <row r="925" spans="1:33">
      <c r="D925" s="190"/>
    </row>
    <row r="926" spans="1:33">
      <c r="D926" s="190"/>
    </row>
    <row r="927" spans="1:33">
      <c r="D927" s="190"/>
    </row>
    <row r="928" spans="1:33">
      <c r="D928" s="190"/>
    </row>
    <row r="929" spans="4:4">
      <c r="D929" s="190"/>
    </row>
    <row r="930" spans="4:4">
      <c r="D930" s="190"/>
    </row>
    <row r="931" spans="4:4">
      <c r="D931" s="190"/>
    </row>
    <row r="932" spans="4:4">
      <c r="D932" s="190"/>
    </row>
    <row r="933" spans="4:4">
      <c r="D933" s="190"/>
    </row>
    <row r="934" spans="4:4">
      <c r="D934" s="190"/>
    </row>
    <row r="935" spans="4:4">
      <c r="D935" s="190"/>
    </row>
    <row r="936" spans="4:4">
      <c r="D936" s="190"/>
    </row>
    <row r="937" spans="4:4">
      <c r="D937" s="190"/>
    </row>
    <row r="938" spans="4:4">
      <c r="D938" s="190"/>
    </row>
    <row r="939" spans="4:4">
      <c r="D939" s="190"/>
    </row>
    <row r="940" spans="4:4">
      <c r="D940" s="190"/>
    </row>
    <row r="941" spans="4:4">
      <c r="D941" s="190"/>
    </row>
    <row r="942" spans="4:4">
      <c r="D942" s="190"/>
    </row>
    <row r="943" spans="4:4">
      <c r="D943" s="190"/>
    </row>
    <row r="944" spans="4:4">
      <c r="D944" s="190"/>
    </row>
    <row r="945" spans="4:4">
      <c r="D945" s="190"/>
    </row>
    <row r="946" spans="4:4">
      <c r="D946" s="190"/>
    </row>
    <row r="947" spans="4:4">
      <c r="D947" s="190"/>
    </row>
    <row r="948" spans="4:4">
      <c r="D948" s="190"/>
    </row>
    <row r="949" spans="4:4">
      <c r="D949" s="190"/>
    </row>
    <row r="950" spans="4:4">
      <c r="D950" s="190"/>
    </row>
    <row r="951" spans="4:4">
      <c r="D951" s="190"/>
    </row>
    <row r="952" spans="4:4">
      <c r="D952" s="190"/>
    </row>
    <row r="953" spans="4:4">
      <c r="D953" s="190"/>
    </row>
    <row r="954" spans="4:4">
      <c r="D954" s="190"/>
    </row>
    <row r="955" spans="4:4">
      <c r="D955" s="190"/>
    </row>
    <row r="956" spans="4:4">
      <c r="D956" s="190"/>
    </row>
    <row r="957" spans="4:4">
      <c r="D957" s="190"/>
    </row>
    <row r="958" spans="4:4">
      <c r="D958" s="190"/>
    </row>
    <row r="959" spans="4:4">
      <c r="D959" s="190"/>
    </row>
    <row r="960" spans="4:4">
      <c r="D960" s="190"/>
    </row>
    <row r="961" spans="4:4">
      <c r="D961" s="190"/>
    </row>
    <row r="962" spans="4:4">
      <c r="D962" s="190"/>
    </row>
    <row r="963" spans="4:4">
      <c r="D963" s="190"/>
    </row>
    <row r="964" spans="4:4">
      <c r="D964" s="190"/>
    </row>
    <row r="965" spans="4:4">
      <c r="D965" s="190"/>
    </row>
    <row r="966" spans="4:4">
      <c r="D966" s="190"/>
    </row>
    <row r="967" spans="4:4">
      <c r="D967" s="190"/>
    </row>
    <row r="968" spans="4:4">
      <c r="D968" s="190"/>
    </row>
    <row r="969" spans="4:4">
      <c r="D969" s="190"/>
    </row>
    <row r="970" spans="4:4">
      <c r="D970" s="190"/>
    </row>
    <row r="971" spans="4:4">
      <c r="D971" s="190"/>
    </row>
    <row r="972" spans="4:4">
      <c r="D972" s="190"/>
    </row>
    <row r="973" spans="4:4">
      <c r="D973" s="190"/>
    </row>
    <row r="974" spans="4:4">
      <c r="D974" s="190"/>
    </row>
    <row r="975" spans="4:4">
      <c r="D975" s="190"/>
    </row>
    <row r="976" spans="4:4">
      <c r="D976" s="190"/>
    </row>
    <row r="977" spans="4:4">
      <c r="D977" s="190"/>
    </row>
    <row r="978" spans="4:4">
      <c r="D978" s="190"/>
    </row>
    <row r="979" spans="4:4">
      <c r="D979" s="190"/>
    </row>
    <row r="980" spans="4:4">
      <c r="D980" s="190"/>
    </row>
    <row r="981" spans="4:4">
      <c r="D981" s="190"/>
    </row>
    <row r="982" spans="4:4">
      <c r="D982" s="190"/>
    </row>
    <row r="983" spans="4:4">
      <c r="D983" s="190"/>
    </row>
    <row r="984" spans="4:4">
      <c r="D984" s="190"/>
    </row>
    <row r="985" spans="4:4">
      <c r="D985" s="190"/>
    </row>
    <row r="986" spans="4:4">
      <c r="D986" s="190"/>
    </row>
    <row r="987" spans="4:4">
      <c r="D987" s="190"/>
    </row>
    <row r="988" spans="4:4">
      <c r="D988" s="190"/>
    </row>
    <row r="989" spans="4:4">
      <c r="D989" s="190"/>
    </row>
    <row r="990" spans="4:4">
      <c r="D990" s="190"/>
    </row>
    <row r="991" spans="4:4">
      <c r="D991" s="190"/>
    </row>
    <row r="992" spans="4:4">
      <c r="D992" s="190"/>
    </row>
    <row r="993" spans="4:4">
      <c r="D993" s="190"/>
    </row>
    <row r="994" spans="4:4">
      <c r="D994" s="190"/>
    </row>
    <row r="995" spans="4:4">
      <c r="D995" s="190"/>
    </row>
    <row r="996" spans="4:4">
      <c r="D996" s="190"/>
    </row>
    <row r="997" spans="4:4">
      <c r="D997" s="190"/>
    </row>
    <row r="998" spans="4:4">
      <c r="D998" s="190"/>
    </row>
    <row r="999" spans="4:4">
      <c r="D999" s="190"/>
    </row>
    <row r="1000" spans="4:4">
      <c r="D1000" s="190"/>
    </row>
    <row r="1001" spans="4:4">
      <c r="D1001" s="190"/>
    </row>
    <row r="1002" spans="4:4">
      <c r="D1002" s="190"/>
    </row>
    <row r="1003" spans="4:4">
      <c r="D1003" s="190"/>
    </row>
    <row r="1004" spans="4:4">
      <c r="D1004" s="190"/>
    </row>
    <row r="1005" spans="4:4">
      <c r="D1005" s="190"/>
    </row>
    <row r="1006" spans="4:4">
      <c r="D1006" s="190"/>
    </row>
    <row r="1007" spans="4:4">
      <c r="D1007" s="190"/>
    </row>
    <row r="1008" spans="4:4">
      <c r="D1008" s="190"/>
    </row>
    <row r="1009" spans="4:4">
      <c r="D1009" s="190"/>
    </row>
    <row r="1010" spans="4:4">
      <c r="D1010" s="190"/>
    </row>
    <row r="1011" spans="4:4">
      <c r="D1011" s="190"/>
    </row>
    <row r="1012" spans="4:4">
      <c r="D1012" s="190"/>
    </row>
    <row r="1013" spans="4:4">
      <c r="D1013" s="190"/>
    </row>
    <row r="1014" spans="4:4">
      <c r="D1014" s="190"/>
    </row>
    <row r="1015" spans="4:4">
      <c r="D1015" s="190"/>
    </row>
    <row r="1016" spans="4:4">
      <c r="D1016" s="190"/>
    </row>
    <row r="1017" spans="4:4">
      <c r="D1017" s="190"/>
    </row>
    <row r="1018" spans="4:4">
      <c r="D1018" s="190"/>
    </row>
    <row r="1019" spans="4:4">
      <c r="D1019" s="190"/>
    </row>
    <row r="1020" spans="4:4">
      <c r="D1020" s="190"/>
    </row>
    <row r="1021" spans="4:4">
      <c r="D1021" s="190"/>
    </row>
    <row r="1022" spans="4:4">
      <c r="D1022" s="190"/>
    </row>
    <row r="1023" spans="4:4">
      <c r="D1023" s="190"/>
    </row>
    <row r="1024" spans="4:4">
      <c r="D1024" s="190"/>
    </row>
    <row r="1025" spans="4:4">
      <c r="D1025" s="190"/>
    </row>
    <row r="1026" spans="4:4">
      <c r="D1026" s="190"/>
    </row>
    <row r="1027" spans="4:4">
      <c r="D1027" s="190"/>
    </row>
    <row r="1028" spans="4:4">
      <c r="D1028" s="190"/>
    </row>
    <row r="1029" spans="4:4">
      <c r="D1029" s="190"/>
    </row>
    <row r="1030" spans="4:4">
      <c r="D1030" s="190"/>
    </row>
    <row r="1031" spans="4:4">
      <c r="D1031" s="190"/>
    </row>
    <row r="1032" spans="4:4">
      <c r="D1032" s="190"/>
    </row>
    <row r="1033" spans="4:4">
      <c r="D1033" s="190"/>
    </row>
    <row r="1034" spans="4:4">
      <c r="D1034" s="190"/>
    </row>
    <row r="1035" spans="4:4">
      <c r="D1035" s="190"/>
    </row>
    <row r="1036" spans="4:4">
      <c r="D1036" s="190"/>
    </row>
    <row r="1037" spans="4:4">
      <c r="D1037" s="190"/>
    </row>
    <row r="1038" spans="4:4">
      <c r="D1038" s="190"/>
    </row>
    <row r="1039" spans="4:4">
      <c r="D1039" s="190"/>
    </row>
    <row r="1040" spans="4:4">
      <c r="D1040" s="190"/>
    </row>
    <row r="1041" spans="4:4">
      <c r="D1041" s="190"/>
    </row>
    <row r="1042" spans="4:4">
      <c r="D1042" s="190"/>
    </row>
    <row r="1043" spans="4:4">
      <c r="D1043" s="190"/>
    </row>
    <row r="1044" spans="4:4">
      <c r="D1044" s="190"/>
    </row>
    <row r="1045" spans="4:4">
      <c r="D1045" s="190"/>
    </row>
    <row r="1046" spans="4:4">
      <c r="D1046" s="190"/>
    </row>
    <row r="1047" spans="4:4">
      <c r="D1047" s="190"/>
    </row>
    <row r="1048" spans="4:4">
      <c r="D1048" s="190"/>
    </row>
    <row r="1049" spans="4:4">
      <c r="D1049" s="190"/>
    </row>
    <row r="1050" spans="4:4">
      <c r="D1050" s="190"/>
    </row>
    <row r="1051" spans="4:4">
      <c r="D1051" s="190"/>
    </row>
    <row r="1052" spans="4:4">
      <c r="D1052" s="190"/>
    </row>
    <row r="1053" spans="4:4">
      <c r="D1053" s="190"/>
    </row>
    <row r="1054" spans="4:4">
      <c r="D1054" s="190"/>
    </row>
    <row r="1055" spans="4:4">
      <c r="D1055" s="190"/>
    </row>
    <row r="1056" spans="4:4">
      <c r="D1056" s="190"/>
    </row>
    <row r="1057" spans="4:4">
      <c r="D1057" s="190"/>
    </row>
    <row r="1058" spans="4:4">
      <c r="D1058" s="190"/>
    </row>
    <row r="1059" spans="4:4">
      <c r="D1059" s="190"/>
    </row>
    <row r="1060" spans="4:4">
      <c r="D1060" s="190"/>
    </row>
    <row r="1061" spans="4:4">
      <c r="D1061" s="190"/>
    </row>
    <row r="1062" spans="4:4">
      <c r="D1062" s="190"/>
    </row>
    <row r="1063" spans="4:4">
      <c r="D1063" s="190"/>
    </row>
    <row r="1064" spans="4:4">
      <c r="D1064" s="190"/>
    </row>
    <row r="1065" spans="4:4">
      <c r="D1065" s="190"/>
    </row>
    <row r="1066" spans="4:4">
      <c r="D1066" s="190"/>
    </row>
    <row r="1067" spans="4:4">
      <c r="D1067" s="190"/>
    </row>
    <row r="1068" spans="4:4">
      <c r="D1068" s="190"/>
    </row>
    <row r="1069" spans="4:4">
      <c r="D1069" s="190"/>
    </row>
    <row r="1070" spans="4:4">
      <c r="D1070" s="190"/>
    </row>
    <row r="1071" spans="4:4">
      <c r="D1071" s="190"/>
    </row>
    <row r="1072" spans="4:4">
      <c r="D1072" s="190"/>
    </row>
    <row r="1073" spans="4:4">
      <c r="D1073" s="190"/>
    </row>
    <row r="1074" spans="4:4">
      <c r="D1074" s="190"/>
    </row>
    <row r="1075" spans="4:4">
      <c r="D1075" s="190"/>
    </row>
    <row r="1076" spans="4:4">
      <c r="D1076" s="190"/>
    </row>
    <row r="1077" spans="4:4">
      <c r="D1077" s="190"/>
    </row>
    <row r="1078" spans="4:4">
      <c r="D1078" s="190"/>
    </row>
    <row r="1079" spans="4:4">
      <c r="D1079" s="190"/>
    </row>
    <row r="1080" spans="4:4">
      <c r="D1080" s="190"/>
    </row>
    <row r="1081" spans="4:4">
      <c r="D1081" s="190"/>
    </row>
    <row r="1082" spans="4:4">
      <c r="D1082" s="190"/>
    </row>
    <row r="1083" spans="4:4">
      <c r="D1083" s="190"/>
    </row>
    <row r="1084" spans="4:4">
      <c r="D1084" s="190"/>
    </row>
    <row r="1085" spans="4:4">
      <c r="D1085" s="190"/>
    </row>
    <row r="1086" spans="4:4">
      <c r="D1086" s="190"/>
    </row>
    <row r="1087" spans="4:4">
      <c r="D1087" s="190"/>
    </row>
    <row r="1088" spans="4:4">
      <c r="D1088" s="190"/>
    </row>
    <row r="1089" spans="4:4">
      <c r="D1089" s="190"/>
    </row>
    <row r="1090" spans="4:4">
      <c r="D1090" s="190"/>
    </row>
    <row r="1091" spans="4:4">
      <c r="D1091" s="190"/>
    </row>
    <row r="1092" spans="4:4">
      <c r="D1092" s="190"/>
    </row>
    <row r="1093" spans="4:4">
      <c r="D1093" s="190"/>
    </row>
    <row r="1094" spans="4:4">
      <c r="D1094" s="190"/>
    </row>
    <row r="1095" spans="4:4">
      <c r="D1095" s="190"/>
    </row>
    <row r="1096" spans="4:4">
      <c r="D1096" s="190"/>
    </row>
    <row r="1097" spans="4:4">
      <c r="D1097" s="190"/>
    </row>
    <row r="1098" spans="4:4">
      <c r="D1098" s="190"/>
    </row>
    <row r="1099" spans="4:4">
      <c r="D1099" s="190"/>
    </row>
    <row r="1100" spans="4:4">
      <c r="D1100" s="190"/>
    </row>
    <row r="1101" spans="4:4">
      <c r="D1101" s="190"/>
    </row>
    <row r="1102" spans="4:4">
      <c r="D1102" s="190"/>
    </row>
    <row r="1103" spans="4:4">
      <c r="D1103" s="190"/>
    </row>
    <row r="1104" spans="4:4">
      <c r="D1104" s="190"/>
    </row>
    <row r="1105" spans="4:4">
      <c r="D1105" s="190"/>
    </row>
    <row r="1106" spans="4:4">
      <c r="D1106" s="190"/>
    </row>
    <row r="1107" spans="4:4">
      <c r="D1107" s="190"/>
    </row>
    <row r="1108" spans="4:4">
      <c r="D1108" s="190"/>
    </row>
    <row r="1109" spans="4:4">
      <c r="D1109" s="190"/>
    </row>
    <row r="1110" spans="4:4">
      <c r="D1110" s="190"/>
    </row>
    <row r="1111" spans="4:4">
      <c r="D1111" s="190"/>
    </row>
    <row r="1112" spans="4:4">
      <c r="D1112" s="190"/>
    </row>
    <row r="1113" spans="4:4">
      <c r="D1113" s="190"/>
    </row>
    <row r="1114" spans="4:4">
      <c r="D1114" s="190"/>
    </row>
    <row r="1115" spans="4:4">
      <c r="D1115" s="190"/>
    </row>
    <row r="1116" spans="4:4">
      <c r="D1116" s="190"/>
    </row>
    <row r="1117" spans="4:4">
      <c r="D1117" s="190"/>
    </row>
    <row r="1118" spans="4:4">
      <c r="D1118" s="190"/>
    </row>
    <row r="1119" spans="4:4">
      <c r="D1119" s="190"/>
    </row>
    <row r="1120" spans="4:4">
      <c r="D1120" s="190"/>
    </row>
    <row r="1121" spans="4:4">
      <c r="D1121" s="190"/>
    </row>
    <row r="1122" spans="4:4">
      <c r="D1122" s="190"/>
    </row>
    <row r="1123" spans="4:4">
      <c r="D1123" s="190"/>
    </row>
    <row r="1124" spans="4:4">
      <c r="D1124" s="190"/>
    </row>
    <row r="1125" spans="4:4">
      <c r="D1125" s="190"/>
    </row>
    <row r="1126" spans="4:4">
      <c r="D1126" s="190"/>
    </row>
    <row r="1127" spans="4:4">
      <c r="D1127" s="190"/>
    </row>
    <row r="1128" spans="4:4">
      <c r="D1128" s="190"/>
    </row>
    <row r="1129" spans="4:4">
      <c r="D1129" s="190"/>
    </row>
    <row r="1130" spans="4:4">
      <c r="D1130" s="190"/>
    </row>
    <row r="1131" spans="4:4">
      <c r="D1131" s="190"/>
    </row>
    <row r="1132" spans="4:4">
      <c r="D1132" s="190"/>
    </row>
    <row r="1133" spans="4:4">
      <c r="D1133" s="190"/>
    </row>
    <row r="1134" spans="4:4">
      <c r="D1134" s="190"/>
    </row>
    <row r="1135" spans="4:4">
      <c r="D1135" s="190"/>
    </row>
    <row r="1136" spans="4:4">
      <c r="D1136" s="190"/>
    </row>
    <row r="1137" spans="4:4">
      <c r="D1137" s="190"/>
    </row>
    <row r="1138" spans="4:4">
      <c r="D1138" s="190"/>
    </row>
    <row r="1139" spans="4:4">
      <c r="D1139" s="190"/>
    </row>
    <row r="1140" spans="4:4">
      <c r="D1140" s="190"/>
    </row>
    <row r="1141" spans="4:4">
      <c r="D1141" s="190"/>
    </row>
    <row r="1142" spans="4:4">
      <c r="D1142" s="190"/>
    </row>
    <row r="1143" spans="4:4">
      <c r="D1143" s="190"/>
    </row>
    <row r="1144" spans="4:4">
      <c r="D1144" s="190"/>
    </row>
    <row r="1145" spans="4:4">
      <c r="D1145" s="190"/>
    </row>
    <row r="1146" spans="4:4">
      <c r="D1146" s="190"/>
    </row>
    <row r="1147" spans="4:4">
      <c r="D1147" s="190"/>
    </row>
    <row r="1148" spans="4:4">
      <c r="D1148" s="190"/>
    </row>
    <row r="1149" spans="4:4">
      <c r="D1149" s="190"/>
    </row>
    <row r="1150" spans="4:4">
      <c r="D1150" s="190"/>
    </row>
    <row r="1151" spans="4:4">
      <c r="D1151" s="190"/>
    </row>
    <row r="1152" spans="4:4">
      <c r="D1152" s="190"/>
    </row>
    <row r="1153" spans="4:4">
      <c r="D1153" s="190"/>
    </row>
    <row r="1154" spans="4:4">
      <c r="D1154" s="190"/>
    </row>
    <row r="1155" spans="4:4">
      <c r="D1155" s="190"/>
    </row>
    <row r="1156" spans="4:4">
      <c r="D1156" s="190"/>
    </row>
    <row r="1157" spans="4:4">
      <c r="D1157" s="190"/>
    </row>
    <row r="1158" spans="4:4">
      <c r="D1158" s="190"/>
    </row>
    <row r="1159" spans="4:4">
      <c r="D1159" s="190"/>
    </row>
    <row r="1160" spans="4:4">
      <c r="D1160" s="190"/>
    </row>
    <row r="1161" spans="4:4">
      <c r="D1161" s="190"/>
    </row>
    <row r="1162" spans="4:4">
      <c r="D1162" s="190"/>
    </row>
    <row r="1163" spans="4:4">
      <c r="D1163" s="190"/>
    </row>
    <row r="1164" spans="4:4">
      <c r="D1164" s="190"/>
    </row>
    <row r="1165" spans="4:4">
      <c r="D1165" s="190"/>
    </row>
    <row r="1166" spans="4:4">
      <c r="D1166" s="190"/>
    </row>
    <row r="1167" spans="4:4">
      <c r="D1167" s="190"/>
    </row>
    <row r="1168" spans="4:4">
      <c r="D1168" s="190"/>
    </row>
    <row r="1169" spans="4:4">
      <c r="D1169" s="190"/>
    </row>
    <row r="1170" spans="4:4">
      <c r="D1170" s="190"/>
    </row>
    <row r="1171" spans="4:4">
      <c r="D1171" s="190"/>
    </row>
    <row r="1172" spans="4:4">
      <c r="D1172" s="190"/>
    </row>
    <row r="1173" spans="4:4">
      <c r="D1173" s="190"/>
    </row>
    <row r="1174" spans="4:4">
      <c r="D1174" s="190"/>
    </row>
    <row r="1175" spans="4:4">
      <c r="D1175" s="190"/>
    </row>
    <row r="1176" spans="4:4">
      <c r="D1176" s="190"/>
    </row>
    <row r="1177" spans="4:4">
      <c r="D1177" s="190"/>
    </row>
    <row r="1178" spans="4:4">
      <c r="D1178" s="190"/>
    </row>
    <row r="1179" spans="4:4">
      <c r="D1179" s="190"/>
    </row>
    <row r="1180" spans="4:4">
      <c r="D1180" s="190"/>
    </row>
    <row r="1181" spans="4:4">
      <c r="D1181" s="190"/>
    </row>
    <row r="1182" spans="4:4">
      <c r="D1182" s="190"/>
    </row>
    <row r="1183" spans="4:4">
      <c r="D1183" s="190"/>
    </row>
    <row r="1184" spans="4:4">
      <c r="D1184" s="190"/>
    </row>
    <row r="1185" spans="4:4">
      <c r="D1185" s="190"/>
    </row>
    <row r="1186" spans="4:4">
      <c r="D1186" s="190"/>
    </row>
    <row r="1187" spans="4:4">
      <c r="D1187" s="190"/>
    </row>
    <row r="1188" spans="4:4">
      <c r="D1188" s="190"/>
    </row>
    <row r="1189" spans="4:4">
      <c r="D1189" s="190"/>
    </row>
    <row r="1190" spans="4:4">
      <c r="D1190" s="190"/>
    </row>
    <row r="1191" spans="4:4">
      <c r="D1191" s="190"/>
    </row>
    <row r="1192" spans="4:4">
      <c r="D1192" s="190"/>
    </row>
    <row r="1193" spans="4:4">
      <c r="D1193" s="190"/>
    </row>
    <row r="1194" spans="4:4">
      <c r="D1194" s="190"/>
    </row>
    <row r="1195" spans="4:4">
      <c r="D1195" s="190"/>
    </row>
    <row r="1196" spans="4:4">
      <c r="D1196" s="190"/>
    </row>
    <row r="1197" spans="4:4">
      <c r="D1197" s="190"/>
    </row>
    <row r="1198" spans="4:4">
      <c r="D1198" s="190"/>
    </row>
    <row r="1199" spans="4:4">
      <c r="D1199" s="190"/>
    </row>
    <row r="1200" spans="4:4">
      <c r="D1200" s="190"/>
    </row>
    <row r="1201" spans="4:4">
      <c r="D1201" s="190"/>
    </row>
    <row r="1202" spans="4:4">
      <c r="D1202" s="190"/>
    </row>
    <row r="1203" spans="4:4">
      <c r="D1203" s="190"/>
    </row>
    <row r="1204" spans="4:4">
      <c r="D1204" s="190"/>
    </row>
    <row r="1205" spans="4:4">
      <c r="D1205" s="190"/>
    </row>
    <row r="1206" spans="4:4">
      <c r="D1206" s="190"/>
    </row>
    <row r="1207" spans="4:4">
      <c r="D1207" s="190"/>
    </row>
    <row r="1208" spans="4:4">
      <c r="D1208" s="190"/>
    </row>
    <row r="1209" spans="4:4">
      <c r="D1209" s="190"/>
    </row>
    <row r="1210" spans="4:4">
      <c r="D1210" s="190"/>
    </row>
    <row r="1211" spans="4:4">
      <c r="D1211" s="190"/>
    </row>
    <row r="1212" spans="4:4">
      <c r="D1212" s="190"/>
    </row>
    <row r="1213" spans="4:4">
      <c r="D1213" s="190"/>
    </row>
    <row r="1214" spans="4:4">
      <c r="D1214" s="190"/>
    </row>
    <row r="1215" spans="4:4">
      <c r="D1215" s="190"/>
    </row>
    <row r="1216" spans="4:4">
      <c r="D1216" s="190"/>
    </row>
    <row r="1217" spans="4:4">
      <c r="D1217" s="190"/>
    </row>
    <row r="1218" spans="4:4">
      <c r="D1218" s="190"/>
    </row>
    <row r="1219" spans="4:4">
      <c r="D1219" s="190"/>
    </row>
    <row r="1220" spans="4:4">
      <c r="D1220" s="190"/>
    </row>
    <row r="1221" spans="4:4">
      <c r="D1221" s="190"/>
    </row>
    <row r="1222" spans="4:4">
      <c r="D1222" s="190"/>
    </row>
    <row r="1223" spans="4:4">
      <c r="D1223" s="190"/>
    </row>
    <row r="1224" spans="4:4">
      <c r="D1224" s="190"/>
    </row>
    <row r="1225" spans="4:4">
      <c r="D1225" s="190"/>
    </row>
    <row r="1226" spans="4:4">
      <c r="D1226" s="190"/>
    </row>
    <row r="1227" spans="4:4">
      <c r="D1227" s="190"/>
    </row>
    <row r="1228" spans="4:4">
      <c r="D1228" s="190"/>
    </row>
    <row r="1229" spans="4:4">
      <c r="D1229" s="190"/>
    </row>
    <row r="1230" spans="4:4">
      <c r="D1230" s="190"/>
    </row>
    <row r="1231" spans="4:4">
      <c r="D1231" s="190"/>
    </row>
    <row r="1232" spans="4:4">
      <c r="D1232" s="190"/>
    </row>
    <row r="1233" spans="4:4">
      <c r="D1233" s="190"/>
    </row>
    <row r="1234" spans="4:4">
      <c r="D1234" s="190"/>
    </row>
    <row r="1235" spans="4:4">
      <c r="D1235" s="190"/>
    </row>
    <row r="1236" spans="4:4">
      <c r="D1236" s="190"/>
    </row>
    <row r="1237" spans="4:4">
      <c r="D1237" s="190"/>
    </row>
    <row r="1238" spans="4:4">
      <c r="D1238" s="190"/>
    </row>
    <row r="1239" spans="4:4">
      <c r="D1239" s="190"/>
    </row>
    <row r="1240" spans="4:4">
      <c r="D1240" s="190"/>
    </row>
    <row r="1241" spans="4:4">
      <c r="D1241" s="190"/>
    </row>
    <row r="1242" spans="4:4">
      <c r="D1242" s="190"/>
    </row>
    <row r="1243" spans="4:4">
      <c r="D1243" s="190"/>
    </row>
    <row r="1244" spans="4:4">
      <c r="D1244" s="190"/>
    </row>
    <row r="1245" spans="4:4">
      <c r="D1245" s="190"/>
    </row>
    <row r="1246" spans="4:4">
      <c r="D1246" s="190"/>
    </row>
    <row r="1247" spans="4:4">
      <c r="D1247" s="190"/>
    </row>
    <row r="1248" spans="4:4">
      <c r="D1248" s="190"/>
    </row>
    <row r="1249" spans="4:4">
      <c r="D1249" s="190"/>
    </row>
    <row r="1250" spans="4:4">
      <c r="D1250" s="190"/>
    </row>
    <row r="1251" spans="4:4">
      <c r="D1251" s="190"/>
    </row>
    <row r="1252" spans="4:4">
      <c r="D1252" s="190"/>
    </row>
    <row r="1253" spans="4:4">
      <c r="D1253" s="190"/>
    </row>
    <row r="1254" spans="4:4">
      <c r="D1254" s="190"/>
    </row>
    <row r="1255" spans="4:4">
      <c r="D1255" s="190"/>
    </row>
    <row r="1256" spans="4:4">
      <c r="D1256" s="190"/>
    </row>
    <row r="1257" spans="4:4">
      <c r="D1257" s="190"/>
    </row>
    <row r="1258" spans="4:4">
      <c r="D1258" s="190"/>
    </row>
    <row r="1259" spans="4:4">
      <c r="D1259" s="190"/>
    </row>
    <row r="1260" spans="4:4">
      <c r="D1260" s="190"/>
    </row>
    <row r="1261" spans="4:4">
      <c r="D1261" s="190"/>
    </row>
    <row r="1262" spans="4:4">
      <c r="D1262" s="190"/>
    </row>
    <row r="1263" spans="4:4">
      <c r="D1263" s="190"/>
    </row>
    <row r="1264" spans="4:4">
      <c r="D1264" s="190"/>
    </row>
    <row r="1265" spans="4:4">
      <c r="D1265" s="190"/>
    </row>
    <row r="1266" spans="4:4">
      <c r="D1266" s="190"/>
    </row>
    <row r="1267" spans="4:4">
      <c r="D1267" s="190"/>
    </row>
    <row r="1268" spans="4:4">
      <c r="D1268" s="190"/>
    </row>
    <row r="1269" spans="4:4">
      <c r="D1269" s="190"/>
    </row>
    <row r="1270" spans="4:4">
      <c r="D1270" s="190"/>
    </row>
    <row r="1271" spans="4:4">
      <c r="D1271" s="190"/>
    </row>
    <row r="1272" spans="4:4">
      <c r="D1272" s="190"/>
    </row>
    <row r="1273" spans="4:4">
      <c r="D1273" s="190"/>
    </row>
    <row r="1274" spans="4:4">
      <c r="D1274" s="190"/>
    </row>
    <row r="1275" spans="4:4">
      <c r="D1275" s="190"/>
    </row>
    <row r="1276" spans="4:4">
      <c r="D1276" s="190"/>
    </row>
    <row r="1277" spans="4:4">
      <c r="D1277" s="190"/>
    </row>
    <row r="1278" spans="4:4">
      <c r="D1278" s="190"/>
    </row>
    <row r="1279" spans="4:4">
      <c r="D1279" s="190"/>
    </row>
    <row r="1280" spans="4:4">
      <c r="D1280" s="190"/>
    </row>
    <row r="1281" spans="4:4">
      <c r="D1281" s="190"/>
    </row>
    <row r="1282" spans="4:4">
      <c r="D1282" s="190"/>
    </row>
    <row r="1283" spans="4:4">
      <c r="D1283" s="190"/>
    </row>
    <row r="1284" spans="4:4">
      <c r="D1284" s="190"/>
    </row>
    <row r="1285" spans="4:4">
      <c r="D1285" s="190"/>
    </row>
    <row r="1286" spans="4:4">
      <c r="D1286" s="190"/>
    </row>
    <row r="1287" spans="4:4">
      <c r="D1287" s="190"/>
    </row>
    <row r="1288" spans="4:4">
      <c r="D1288" s="190"/>
    </row>
    <row r="1289" spans="4:4">
      <c r="D1289" s="190"/>
    </row>
    <row r="1290" spans="4:4">
      <c r="D1290" s="190"/>
    </row>
    <row r="1291" spans="4:4">
      <c r="D1291" s="190"/>
    </row>
    <row r="1292" spans="4:4">
      <c r="D1292" s="190"/>
    </row>
    <row r="1293" spans="4:4">
      <c r="D1293" s="190"/>
    </row>
    <row r="1294" spans="4:4">
      <c r="D1294" s="190"/>
    </row>
    <row r="1295" spans="4:4">
      <c r="D1295" s="190"/>
    </row>
    <row r="1296" spans="4:4">
      <c r="D1296" s="190"/>
    </row>
    <row r="1297" spans="4:4">
      <c r="D1297" s="190"/>
    </row>
    <row r="1298" spans="4:4">
      <c r="D1298" s="190"/>
    </row>
    <row r="1299" spans="4:4">
      <c r="D1299" s="190"/>
    </row>
    <row r="1300" spans="4:4">
      <c r="D1300" s="190"/>
    </row>
    <row r="1301" spans="4:4">
      <c r="D1301" s="190"/>
    </row>
    <row r="1302" spans="4:4">
      <c r="D1302" s="190"/>
    </row>
    <row r="1303" spans="4:4">
      <c r="D1303" s="190"/>
    </row>
    <row r="1304" spans="4:4">
      <c r="D1304" s="190"/>
    </row>
    <row r="1305" spans="4:4">
      <c r="D1305" s="190"/>
    </row>
    <row r="1306" spans="4:4">
      <c r="D1306" s="190"/>
    </row>
    <row r="1307" spans="4:4">
      <c r="D1307" s="190"/>
    </row>
    <row r="1308" spans="4:4">
      <c r="D1308" s="190"/>
    </row>
    <row r="1309" spans="4:4">
      <c r="D1309" s="190"/>
    </row>
    <row r="1310" spans="4:4">
      <c r="D1310" s="190"/>
    </row>
    <row r="1311" spans="4:4">
      <c r="D1311" s="190"/>
    </row>
    <row r="1312" spans="4:4">
      <c r="D1312" s="190"/>
    </row>
    <row r="1313" spans="4:4">
      <c r="D1313" s="190"/>
    </row>
    <row r="1314" spans="4:4">
      <c r="D1314" s="190"/>
    </row>
    <row r="1315" spans="4:4">
      <c r="D1315" s="190"/>
    </row>
    <row r="1316" spans="4:4">
      <c r="D1316" s="190"/>
    </row>
    <row r="1317" spans="4:4">
      <c r="D1317" s="190"/>
    </row>
    <row r="1318" spans="4:4">
      <c r="D1318" s="190"/>
    </row>
    <row r="1319" spans="4:4">
      <c r="D1319" s="190"/>
    </row>
    <row r="1320" spans="4:4">
      <c r="D1320" s="190"/>
    </row>
    <row r="1321" spans="4:4">
      <c r="D1321" s="190"/>
    </row>
    <row r="1322" spans="4:4">
      <c r="D1322" s="190"/>
    </row>
    <row r="1323" spans="4:4">
      <c r="D1323" s="190"/>
    </row>
    <row r="1324" spans="4:4">
      <c r="D1324" s="190"/>
    </row>
    <row r="1325" spans="4:4">
      <c r="D1325" s="190"/>
    </row>
    <row r="1326" spans="4:4">
      <c r="D1326" s="190"/>
    </row>
    <row r="1327" spans="4:4">
      <c r="D1327" s="190"/>
    </row>
    <row r="1328" spans="4:4">
      <c r="D1328" s="190"/>
    </row>
    <row r="1329" spans="4:4">
      <c r="D1329" s="190"/>
    </row>
    <row r="1330" spans="4:4">
      <c r="D1330" s="190"/>
    </row>
    <row r="1331" spans="4:4">
      <c r="D1331" s="190"/>
    </row>
    <row r="1332" spans="4:4">
      <c r="D1332" s="190"/>
    </row>
    <row r="1333" spans="4:4">
      <c r="D1333" s="190"/>
    </row>
    <row r="1334" spans="4:4">
      <c r="D1334" s="190"/>
    </row>
    <row r="1335" spans="4:4">
      <c r="D1335" s="190"/>
    </row>
    <row r="1336" spans="4:4">
      <c r="D1336" s="190"/>
    </row>
    <row r="1337" spans="4:4">
      <c r="D1337" s="190"/>
    </row>
    <row r="1338" spans="4:4">
      <c r="D1338" s="190"/>
    </row>
    <row r="1339" spans="4:4">
      <c r="D1339" s="190"/>
    </row>
    <row r="1340" spans="4:4">
      <c r="D1340" s="190"/>
    </row>
    <row r="1341" spans="4:4">
      <c r="D1341" s="190"/>
    </row>
    <row r="1342" spans="4:4">
      <c r="D1342" s="190"/>
    </row>
    <row r="1343" spans="4:4">
      <c r="D1343" s="190"/>
    </row>
    <row r="1344" spans="4:4">
      <c r="D1344" s="190"/>
    </row>
    <row r="1345" spans="4:4">
      <c r="D1345" s="190"/>
    </row>
    <row r="1346" spans="4:4">
      <c r="D1346" s="190"/>
    </row>
    <row r="1347" spans="4:4">
      <c r="D1347" s="190"/>
    </row>
    <row r="1348" spans="4:4">
      <c r="D1348" s="190"/>
    </row>
    <row r="1349" spans="4:4">
      <c r="D1349" s="190"/>
    </row>
    <row r="1350" spans="4:4">
      <c r="D1350" s="190"/>
    </row>
    <row r="1351" spans="4:4">
      <c r="D1351" s="190"/>
    </row>
    <row r="1352" spans="4:4">
      <c r="D1352" s="190"/>
    </row>
    <row r="1353" spans="4:4">
      <c r="D1353" s="190"/>
    </row>
    <row r="1354" spans="4:4">
      <c r="D1354" s="190"/>
    </row>
    <row r="1355" spans="4:4">
      <c r="D1355" s="190"/>
    </row>
    <row r="1356" spans="4:4">
      <c r="D1356" s="190"/>
    </row>
    <row r="1357" spans="4:4">
      <c r="D1357" s="190"/>
    </row>
    <row r="1358" spans="4:4">
      <c r="D1358" s="190"/>
    </row>
    <row r="1359" spans="4:4">
      <c r="D1359" s="190"/>
    </row>
    <row r="1360" spans="4:4">
      <c r="D1360" s="190"/>
    </row>
    <row r="1361" spans="4:4">
      <c r="D1361" s="190"/>
    </row>
    <row r="1362" spans="4:4">
      <c r="D1362" s="190"/>
    </row>
    <row r="1363" spans="4:4">
      <c r="D1363" s="190"/>
    </row>
    <row r="1364" spans="4:4">
      <c r="D1364" s="190"/>
    </row>
    <row r="1365" spans="4:4">
      <c r="D1365" s="190"/>
    </row>
    <row r="1366" spans="4:4">
      <c r="D1366" s="190"/>
    </row>
    <row r="1367" spans="4:4">
      <c r="D1367" s="190"/>
    </row>
    <row r="1368" spans="4:4">
      <c r="D1368" s="190"/>
    </row>
    <row r="1369" spans="4:4">
      <c r="D1369" s="190"/>
    </row>
    <row r="1370" spans="4:4">
      <c r="D1370" s="190"/>
    </row>
    <row r="1371" spans="4:4">
      <c r="D1371" s="190"/>
    </row>
    <row r="1372" spans="4:4">
      <c r="D1372" s="190"/>
    </row>
    <row r="1373" spans="4:4">
      <c r="D1373" s="190"/>
    </row>
    <row r="1374" spans="4:4">
      <c r="D1374" s="190"/>
    </row>
    <row r="1375" spans="4:4">
      <c r="D1375" s="190"/>
    </row>
    <row r="1376" spans="4:4">
      <c r="D1376" s="190"/>
    </row>
    <row r="1377" spans="4:4">
      <c r="D1377" s="190"/>
    </row>
    <row r="1378" spans="4:4">
      <c r="D1378" s="190"/>
    </row>
    <row r="1379" spans="4:4">
      <c r="D1379" s="190"/>
    </row>
    <row r="1380" spans="4:4">
      <c r="D1380" s="190"/>
    </row>
    <row r="1381" spans="4:4">
      <c r="D1381" s="190"/>
    </row>
    <row r="1382" spans="4:4">
      <c r="D1382" s="190"/>
    </row>
    <row r="1383" spans="4:4">
      <c r="D1383" s="190"/>
    </row>
    <row r="1384" spans="4:4">
      <c r="D1384" s="190"/>
    </row>
    <row r="1385" spans="4:4">
      <c r="D1385" s="190"/>
    </row>
    <row r="1386" spans="4:4">
      <c r="D1386" s="190"/>
    </row>
    <row r="1387" spans="4:4">
      <c r="D1387" s="190"/>
    </row>
    <row r="1388" spans="4:4">
      <c r="D1388" s="190"/>
    </row>
    <row r="1389" spans="4:4">
      <c r="D1389" s="190"/>
    </row>
    <row r="1390" spans="4:4">
      <c r="D1390" s="190"/>
    </row>
    <row r="1391" spans="4:4">
      <c r="D1391" s="190"/>
    </row>
    <row r="1392" spans="4:4">
      <c r="D1392" s="190"/>
    </row>
    <row r="1393" spans="4:4">
      <c r="D1393" s="190"/>
    </row>
    <row r="1394" spans="4:4">
      <c r="D1394" s="190"/>
    </row>
    <row r="1395" spans="4:4">
      <c r="D1395" s="190"/>
    </row>
    <row r="1396" spans="4:4">
      <c r="D1396" s="190"/>
    </row>
    <row r="1397" spans="4:4">
      <c r="D1397" s="190"/>
    </row>
    <row r="1398" spans="4:4">
      <c r="D1398" s="190"/>
    </row>
    <row r="1399" spans="4:4">
      <c r="D1399" s="190"/>
    </row>
    <row r="1400" spans="4:4">
      <c r="D1400" s="190"/>
    </row>
    <row r="1401" spans="4:4">
      <c r="D1401" s="190"/>
    </row>
    <row r="1402" spans="4:4">
      <c r="D1402" s="190"/>
    </row>
    <row r="1403" spans="4:4">
      <c r="D1403" s="190"/>
    </row>
    <row r="1404" spans="4:4">
      <c r="D1404" s="190"/>
    </row>
    <row r="1405" spans="4:4">
      <c r="D1405" s="190"/>
    </row>
    <row r="1406" spans="4:4">
      <c r="D1406" s="190"/>
    </row>
    <row r="1407" spans="4:4">
      <c r="D1407" s="190"/>
    </row>
    <row r="1408" spans="4:4">
      <c r="D1408" s="190"/>
    </row>
    <row r="1409" spans="4:4">
      <c r="D1409" s="190"/>
    </row>
    <row r="1410" spans="4:4">
      <c r="D1410" s="190"/>
    </row>
    <row r="1411" spans="4:4">
      <c r="D1411" s="190"/>
    </row>
    <row r="1412" spans="4:4">
      <c r="D1412" s="190"/>
    </row>
    <row r="1413" spans="4:4">
      <c r="D1413" s="190"/>
    </row>
    <row r="1414" spans="4:4">
      <c r="D1414" s="190"/>
    </row>
    <row r="1415" spans="4:4">
      <c r="D1415" s="190"/>
    </row>
    <row r="1416" spans="4:4">
      <c r="D1416" s="190"/>
    </row>
    <row r="1417" spans="4:4">
      <c r="D1417" s="190"/>
    </row>
    <row r="1418" spans="4:4">
      <c r="D1418" s="190"/>
    </row>
    <row r="1419" spans="4:4">
      <c r="D1419" s="190"/>
    </row>
    <row r="1420" spans="4:4">
      <c r="D1420" s="190"/>
    </row>
    <row r="1421" spans="4:4">
      <c r="D1421" s="190"/>
    </row>
    <row r="1422" spans="4:4">
      <c r="D1422" s="190"/>
    </row>
    <row r="1423" spans="4:4">
      <c r="D1423" s="190"/>
    </row>
    <row r="1424" spans="4:4">
      <c r="D1424" s="190"/>
    </row>
    <row r="1425" spans="4:4">
      <c r="D1425" s="190"/>
    </row>
    <row r="1426" spans="4:4">
      <c r="D1426" s="190"/>
    </row>
    <row r="1427" spans="4:4">
      <c r="D1427" s="190"/>
    </row>
    <row r="1428" spans="4:4">
      <c r="D1428" s="190"/>
    </row>
    <row r="1429" spans="4:4">
      <c r="D1429" s="190"/>
    </row>
    <row r="1430" spans="4:4">
      <c r="D1430" s="190"/>
    </row>
    <row r="1431" spans="4:4">
      <c r="D1431" s="190"/>
    </row>
    <row r="1432" spans="4:4">
      <c r="D1432" s="190"/>
    </row>
    <row r="1433" spans="4:4">
      <c r="D1433" s="190"/>
    </row>
    <row r="1434" spans="4:4">
      <c r="D1434" s="190"/>
    </row>
    <row r="1435" spans="4:4">
      <c r="D1435" s="190"/>
    </row>
    <row r="1436" spans="4:4">
      <c r="D1436" s="190"/>
    </row>
    <row r="1437" spans="4:4">
      <c r="D1437" s="190"/>
    </row>
    <row r="1438" spans="4:4">
      <c r="D1438" s="190"/>
    </row>
    <row r="1439" spans="4:4">
      <c r="D1439" s="190"/>
    </row>
    <row r="1440" spans="4:4">
      <c r="D1440" s="190"/>
    </row>
    <row r="1441" spans="4:4">
      <c r="D1441" s="190"/>
    </row>
    <row r="1442" spans="4:4">
      <c r="D1442" s="190"/>
    </row>
    <row r="1443" spans="4:4">
      <c r="D1443" s="190"/>
    </row>
    <row r="1444" spans="4:4">
      <c r="D1444" s="190"/>
    </row>
    <row r="1445" spans="4:4">
      <c r="D1445" s="190"/>
    </row>
    <row r="1446" spans="4:4">
      <c r="D1446" s="190"/>
    </row>
    <row r="1447" spans="4:4">
      <c r="D1447" s="190"/>
    </row>
    <row r="1448" spans="4:4">
      <c r="D1448" s="190"/>
    </row>
    <row r="1449" spans="4:4">
      <c r="D1449" s="190"/>
    </row>
    <row r="1450" spans="4:4">
      <c r="D1450" s="190"/>
    </row>
    <row r="1451" spans="4:4">
      <c r="D1451" s="190"/>
    </row>
    <row r="1452" spans="4:4">
      <c r="D1452" s="190"/>
    </row>
    <row r="1453" spans="4:4">
      <c r="D1453" s="190"/>
    </row>
    <row r="1454" spans="4:4">
      <c r="D1454" s="190"/>
    </row>
    <row r="1455" spans="4:4">
      <c r="D1455" s="190"/>
    </row>
    <row r="1456" spans="4:4">
      <c r="D1456" s="190"/>
    </row>
    <row r="1457" spans="4:4">
      <c r="D1457" s="190"/>
    </row>
    <row r="1458" spans="4:4">
      <c r="D1458" s="190"/>
    </row>
    <row r="1459" spans="4:4">
      <c r="D1459" s="190"/>
    </row>
    <row r="1460" spans="4:4">
      <c r="D1460" s="190"/>
    </row>
    <row r="1461" spans="4:4">
      <c r="D1461" s="190"/>
    </row>
    <row r="1462" spans="4:4">
      <c r="D1462" s="190"/>
    </row>
    <row r="1463" spans="4:4">
      <c r="D1463" s="190"/>
    </row>
    <row r="1464" spans="4:4">
      <c r="D1464" s="190"/>
    </row>
    <row r="1465" spans="4:4">
      <c r="D1465" s="190"/>
    </row>
    <row r="1466" spans="4:4">
      <c r="D1466" s="190"/>
    </row>
    <row r="1467" spans="4:4">
      <c r="D1467" s="190"/>
    </row>
    <row r="1468" spans="4:4">
      <c r="D1468" s="190"/>
    </row>
    <row r="1469" spans="4:4">
      <c r="D1469" s="190"/>
    </row>
    <row r="1470" spans="4:4">
      <c r="D1470" s="190"/>
    </row>
    <row r="1471" spans="4:4">
      <c r="D1471" s="190"/>
    </row>
    <row r="1472" spans="4:4">
      <c r="D1472" s="190"/>
    </row>
    <row r="1473" spans="4:4">
      <c r="D1473" s="190"/>
    </row>
    <row r="1474" spans="4:4">
      <c r="D1474" s="190"/>
    </row>
    <row r="1475" spans="4:4">
      <c r="D1475" s="190"/>
    </row>
    <row r="1476" spans="4:4">
      <c r="D1476" s="190"/>
    </row>
    <row r="1477" spans="4:4">
      <c r="D1477" s="190"/>
    </row>
    <row r="1478" spans="4:4">
      <c r="D1478" s="190"/>
    </row>
    <row r="1479" spans="4:4">
      <c r="D1479" s="190"/>
    </row>
    <row r="1480" spans="4:4">
      <c r="D1480" s="190"/>
    </row>
    <row r="1481" spans="4:4">
      <c r="D1481" s="190"/>
    </row>
    <row r="1482" spans="4:4">
      <c r="D1482" s="190"/>
    </row>
    <row r="1483" spans="4:4">
      <c r="D1483" s="190"/>
    </row>
    <row r="1484" spans="4:4">
      <c r="D1484" s="190"/>
    </row>
    <row r="1485" spans="4:4">
      <c r="D1485" s="190"/>
    </row>
    <row r="1486" spans="4:4">
      <c r="D1486" s="190"/>
    </row>
    <row r="1487" spans="4:4">
      <c r="D1487" s="190"/>
    </row>
    <row r="1488" spans="4:4">
      <c r="D1488" s="190"/>
    </row>
    <row r="1489" spans="4:4">
      <c r="D1489" s="190"/>
    </row>
    <row r="1490" spans="4:4">
      <c r="D1490" s="190"/>
    </row>
    <row r="1491" spans="4:4">
      <c r="D1491" s="190"/>
    </row>
    <row r="1492" spans="4:4">
      <c r="D1492" s="190"/>
    </row>
    <row r="1493" spans="4:4">
      <c r="D1493" s="190"/>
    </row>
    <row r="1494" spans="4:4">
      <c r="D1494" s="190"/>
    </row>
    <row r="1495" spans="4:4">
      <c r="D1495" s="190"/>
    </row>
    <row r="1496" spans="4:4">
      <c r="D1496" s="190"/>
    </row>
    <row r="1497" spans="4:4">
      <c r="D1497" s="190"/>
    </row>
    <row r="1498" spans="4:4">
      <c r="D1498" s="190"/>
    </row>
    <row r="1499" spans="4:4">
      <c r="D1499" s="190"/>
    </row>
    <row r="1500" spans="4:4">
      <c r="D1500" s="190"/>
    </row>
    <row r="1501" spans="4:4">
      <c r="D1501" s="190"/>
    </row>
    <row r="1502" spans="4:4">
      <c r="D1502" s="190"/>
    </row>
    <row r="1503" spans="4:4">
      <c r="D1503" s="190"/>
    </row>
    <row r="1504" spans="4:4">
      <c r="D1504" s="190"/>
    </row>
    <row r="1505" spans="4:4">
      <c r="D1505" s="190"/>
    </row>
    <row r="1506" spans="4:4">
      <c r="D1506" s="190"/>
    </row>
    <row r="1507" spans="4:4">
      <c r="D1507" s="190"/>
    </row>
    <row r="1508" spans="4:4">
      <c r="D1508" s="190"/>
    </row>
    <row r="1509" spans="4:4">
      <c r="D1509" s="190"/>
    </row>
    <row r="1510" spans="4:4">
      <c r="D1510" s="190"/>
    </row>
    <row r="1511" spans="4:4">
      <c r="D1511" s="190"/>
    </row>
    <row r="1512" spans="4:4">
      <c r="D1512" s="190"/>
    </row>
    <row r="1513" spans="4:4">
      <c r="D1513" s="190"/>
    </row>
    <row r="1514" spans="4:4">
      <c r="D1514" s="190"/>
    </row>
    <row r="1515" spans="4:4">
      <c r="D1515" s="190"/>
    </row>
    <row r="1516" spans="4:4">
      <c r="D1516" s="190"/>
    </row>
    <row r="1517" spans="4:4">
      <c r="D1517" s="190"/>
    </row>
    <row r="1518" spans="4:4">
      <c r="D1518" s="190"/>
    </row>
    <row r="1519" spans="4:4">
      <c r="D1519" s="190"/>
    </row>
    <row r="1520" spans="4:4">
      <c r="D1520" s="190"/>
    </row>
    <row r="1521" spans="4:4">
      <c r="D1521" s="190"/>
    </row>
    <row r="1522" spans="4:4">
      <c r="D1522" s="190"/>
    </row>
    <row r="1523" spans="4:4">
      <c r="D1523" s="190"/>
    </row>
    <row r="1524" spans="4:4">
      <c r="D1524" s="190"/>
    </row>
    <row r="1525" spans="4:4">
      <c r="D1525" s="190"/>
    </row>
    <row r="1526" spans="4:4">
      <c r="D1526" s="190"/>
    </row>
    <row r="1527" spans="4:4">
      <c r="D1527" s="190"/>
    </row>
    <row r="1528" spans="4:4">
      <c r="D1528" s="190"/>
    </row>
    <row r="1529" spans="4:4">
      <c r="D1529" s="190"/>
    </row>
    <row r="1530" spans="4:4">
      <c r="D1530" s="190"/>
    </row>
    <row r="1531" spans="4:4">
      <c r="D1531" s="190"/>
    </row>
    <row r="1532" spans="4:4">
      <c r="D1532" s="190"/>
    </row>
    <row r="1533" spans="4:4">
      <c r="D1533" s="190"/>
    </row>
    <row r="1534" spans="4:4">
      <c r="D1534" s="190"/>
    </row>
    <row r="1535" spans="4:4">
      <c r="D1535" s="190"/>
    </row>
    <row r="1536" spans="4:4">
      <c r="D1536" s="190"/>
    </row>
    <row r="1537" spans="4:4">
      <c r="D1537" s="190"/>
    </row>
    <row r="1538" spans="4:4">
      <c r="D1538" s="190"/>
    </row>
    <row r="1539" spans="4:4">
      <c r="D1539" s="190"/>
    </row>
    <row r="1540" spans="4:4">
      <c r="D1540" s="190"/>
    </row>
    <row r="1541" spans="4:4">
      <c r="D1541" s="190"/>
    </row>
    <row r="1542" spans="4:4">
      <c r="D1542" s="190"/>
    </row>
    <row r="1543" spans="4:4">
      <c r="D1543" s="190"/>
    </row>
    <row r="1544" spans="4:4">
      <c r="D1544" s="190"/>
    </row>
    <row r="1545" spans="4:4">
      <c r="D1545" s="190"/>
    </row>
    <row r="1546" spans="4:4">
      <c r="D1546" s="190"/>
    </row>
    <row r="1547" spans="4:4">
      <c r="D1547" s="190"/>
    </row>
    <row r="1548" spans="4:4">
      <c r="D1548" s="190"/>
    </row>
    <row r="1549" spans="4:4">
      <c r="D1549" s="190"/>
    </row>
    <row r="1550" spans="4:4">
      <c r="D1550" s="190"/>
    </row>
    <row r="1551" spans="4:4">
      <c r="D1551" s="190"/>
    </row>
    <row r="1552" spans="4:4">
      <c r="D1552" s="190"/>
    </row>
    <row r="1553" spans="4:4">
      <c r="D1553" s="190"/>
    </row>
    <row r="1554" spans="4:4">
      <c r="D1554" s="190"/>
    </row>
    <row r="1555" spans="4:4">
      <c r="D1555" s="190"/>
    </row>
    <row r="1556" spans="4:4">
      <c r="D1556" s="190"/>
    </row>
    <row r="1557" spans="4:4">
      <c r="D1557" s="190"/>
    </row>
    <row r="1558" spans="4:4">
      <c r="D1558" s="190"/>
    </row>
    <row r="1559" spans="4:4">
      <c r="D1559" s="190"/>
    </row>
    <row r="1560" spans="4:4">
      <c r="D1560" s="190"/>
    </row>
    <row r="1561" spans="4:4">
      <c r="D1561" s="190"/>
    </row>
    <row r="1562" spans="4:4">
      <c r="D1562" s="190"/>
    </row>
    <row r="1563" spans="4:4">
      <c r="D1563" s="190"/>
    </row>
    <row r="1564" spans="4:4">
      <c r="D1564" s="190"/>
    </row>
    <row r="1565" spans="4:4">
      <c r="D1565" s="190"/>
    </row>
    <row r="1566" spans="4:4">
      <c r="D1566" s="190"/>
    </row>
    <row r="1567" spans="4:4">
      <c r="D1567" s="190"/>
    </row>
    <row r="1568" spans="4:4">
      <c r="D1568" s="190"/>
    </row>
    <row r="1569" spans="4:4">
      <c r="D1569" s="190"/>
    </row>
    <row r="1570" spans="4:4">
      <c r="D1570" s="190"/>
    </row>
    <row r="1571" spans="4:4">
      <c r="D1571" s="190"/>
    </row>
    <row r="1572" spans="4:4">
      <c r="D1572" s="190"/>
    </row>
    <row r="1573" spans="4:4">
      <c r="D1573" s="190"/>
    </row>
    <row r="1574" spans="4:4">
      <c r="D1574" s="190"/>
    </row>
    <row r="1575" spans="4:4">
      <c r="D1575" s="190"/>
    </row>
    <row r="1576" spans="4:4">
      <c r="D1576" s="190"/>
    </row>
    <row r="1577" spans="4:4">
      <c r="D1577" s="190"/>
    </row>
    <row r="1578" spans="4:4">
      <c r="D1578" s="190"/>
    </row>
    <row r="1579" spans="4:4">
      <c r="D1579" s="190"/>
    </row>
    <row r="1580" spans="4:4">
      <c r="D1580" s="190"/>
    </row>
    <row r="1581" spans="4:4">
      <c r="D1581" s="190"/>
    </row>
    <row r="1582" spans="4:4">
      <c r="D1582" s="190"/>
    </row>
    <row r="1583" spans="4:4">
      <c r="D1583" s="190"/>
    </row>
    <row r="1584" spans="4:4">
      <c r="D1584" s="190"/>
    </row>
    <row r="1585" spans="4:4">
      <c r="D1585" s="190"/>
    </row>
    <row r="1586" spans="4:4">
      <c r="D1586" s="190"/>
    </row>
    <row r="1587" spans="4:4">
      <c r="D1587" s="190"/>
    </row>
    <row r="1588" spans="4:4">
      <c r="D1588" s="190"/>
    </row>
    <row r="1589" spans="4:4">
      <c r="D1589" s="190"/>
    </row>
    <row r="1590" spans="4:4">
      <c r="D1590" s="190"/>
    </row>
    <row r="1591" spans="4:4">
      <c r="D1591" s="190"/>
    </row>
    <row r="1592" spans="4:4">
      <c r="D1592" s="190"/>
    </row>
    <row r="1593" spans="4:4">
      <c r="D1593" s="190"/>
    </row>
    <row r="1594" spans="4:4">
      <c r="D1594" s="190"/>
    </row>
    <row r="1595" spans="4:4">
      <c r="D1595" s="190"/>
    </row>
    <row r="1596" spans="4:4">
      <c r="D1596" s="190"/>
    </row>
    <row r="1597" spans="4:4">
      <c r="D1597" s="190"/>
    </row>
    <row r="1598" spans="4:4">
      <c r="D1598" s="190"/>
    </row>
    <row r="1599" spans="4:4">
      <c r="D1599" s="190"/>
    </row>
    <row r="1600" spans="4:4">
      <c r="D1600" s="190"/>
    </row>
    <row r="1601" spans="4:4">
      <c r="D1601" s="190"/>
    </row>
    <row r="1602" spans="4:4">
      <c r="D1602" s="190"/>
    </row>
    <row r="1603" spans="4:4">
      <c r="D1603" s="190"/>
    </row>
    <row r="1604" spans="4:4">
      <c r="D1604" s="190"/>
    </row>
    <row r="1605" spans="4:4">
      <c r="D1605" s="190"/>
    </row>
    <row r="1606" spans="4:4">
      <c r="D1606" s="190"/>
    </row>
    <row r="1607" spans="4:4">
      <c r="D1607" s="190"/>
    </row>
    <row r="1608" spans="4:4">
      <c r="D1608" s="190"/>
    </row>
    <row r="1609" spans="4:4">
      <c r="D1609" s="190"/>
    </row>
    <row r="1610" spans="4:4">
      <c r="D1610" s="190"/>
    </row>
    <row r="1611" spans="4:4">
      <c r="D1611" s="190"/>
    </row>
    <row r="1612" spans="4:4">
      <c r="D1612" s="190"/>
    </row>
    <row r="1613" spans="4:4">
      <c r="D1613" s="190"/>
    </row>
    <row r="1614" spans="4:4">
      <c r="D1614" s="190"/>
    </row>
    <row r="1615" spans="4:4">
      <c r="D1615" s="190"/>
    </row>
    <row r="1616" spans="4:4">
      <c r="D1616" s="190"/>
    </row>
    <row r="1617" spans="4:4">
      <c r="D1617" s="190"/>
    </row>
    <row r="1618" spans="4:4">
      <c r="D1618" s="190"/>
    </row>
    <row r="1619" spans="4:4">
      <c r="D1619" s="190"/>
    </row>
    <row r="1620" spans="4:4">
      <c r="D1620" s="190"/>
    </row>
    <row r="1621" spans="4:4">
      <c r="D1621" s="190"/>
    </row>
    <row r="1622" spans="4:4">
      <c r="D1622" s="190"/>
    </row>
    <row r="1623" spans="4:4">
      <c r="D1623" s="190"/>
    </row>
    <row r="1624" spans="4:4">
      <c r="D1624" s="190"/>
    </row>
    <row r="1625" spans="4:4">
      <c r="D1625" s="190"/>
    </row>
    <row r="1626" spans="4:4">
      <c r="D1626" s="190"/>
    </row>
    <row r="1627" spans="4:4">
      <c r="D1627" s="190"/>
    </row>
    <row r="1628" spans="4:4">
      <c r="D1628" s="190"/>
    </row>
    <row r="1629" spans="4:4">
      <c r="D1629" s="190"/>
    </row>
    <row r="1630" spans="4:4">
      <c r="D1630" s="190"/>
    </row>
    <row r="1631" spans="4:4">
      <c r="D1631" s="190"/>
    </row>
    <row r="1632" spans="4:4">
      <c r="D1632" s="190"/>
    </row>
    <row r="1633" spans="4:4">
      <c r="D1633" s="190"/>
    </row>
    <row r="1634" spans="4:4">
      <c r="D1634" s="190"/>
    </row>
    <row r="1635" spans="4:4">
      <c r="D1635" s="190"/>
    </row>
    <row r="1636" spans="4:4">
      <c r="D1636" s="190"/>
    </row>
    <row r="1637" spans="4:4">
      <c r="D1637" s="190"/>
    </row>
    <row r="1638" spans="4:4">
      <c r="D1638" s="190"/>
    </row>
    <row r="1639" spans="4:4">
      <c r="D1639" s="190"/>
    </row>
    <row r="1640" spans="4:4">
      <c r="D1640" s="190"/>
    </row>
    <row r="1641" spans="4:4">
      <c r="D1641" s="190"/>
    </row>
    <row r="1642" spans="4:4">
      <c r="D1642" s="190"/>
    </row>
    <row r="1643" spans="4:4">
      <c r="D1643" s="190"/>
    </row>
    <row r="1644" spans="4:4">
      <c r="D1644" s="190"/>
    </row>
    <row r="1645" spans="4:4">
      <c r="D1645" s="190"/>
    </row>
    <row r="1646" spans="4:4">
      <c r="D1646" s="190"/>
    </row>
    <row r="1647" spans="4:4">
      <c r="D1647" s="190"/>
    </row>
    <row r="1648" spans="4:4">
      <c r="D1648" s="190"/>
    </row>
    <row r="1649" spans="4:4">
      <c r="D1649" s="190"/>
    </row>
    <row r="1650" spans="4:4">
      <c r="D1650" s="190"/>
    </row>
    <row r="1651" spans="4:4">
      <c r="D1651" s="190"/>
    </row>
    <row r="1652" spans="4:4">
      <c r="D1652" s="190"/>
    </row>
    <row r="1653" spans="4:4">
      <c r="D1653" s="190"/>
    </row>
    <row r="1654" spans="4:4">
      <c r="D1654" s="190"/>
    </row>
    <row r="1655" spans="4:4">
      <c r="D1655" s="190"/>
    </row>
    <row r="1656" spans="4:4">
      <c r="D1656" s="190"/>
    </row>
    <row r="1657" spans="4:4">
      <c r="D1657" s="190"/>
    </row>
    <row r="1658" spans="4:4">
      <c r="D1658" s="190"/>
    </row>
    <row r="1659" spans="4:4">
      <c r="D1659" s="190"/>
    </row>
    <row r="1660" spans="4:4">
      <c r="D1660" s="190"/>
    </row>
    <row r="1661" spans="4:4">
      <c r="D1661" s="190"/>
    </row>
    <row r="1662" spans="4:4">
      <c r="D1662" s="190"/>
    </row>
    <row r="1663" spans="4:4">
      <c r="D1663" s="190"/>
    </row>
    <row r="1664" spans="4:4">
      <c r="D1664" s="190"/>
    </row>
    <row r="1665" spans="4:4">
      <c r="D1665" s="190"/>
    </row>
    <row r="1666" spans="4:4">
      <c r="D1666" s="190"/>
    </row>
    <row r="1667" spans="4:4">
      <c r="D1667" s="190"/>
    </row>
    <row r="1668" spans="4:4">
      <c r="D1668" s="190"/>
    </row>
    <row r="1669" spans="4:4">
      <c r="D1669" s="190"/>
    </row>
    <row r="1670" spans="4:4">
      <c r="D1670" s="190"/>
    </row>
    <row r="1671" spans="4:4">
      <c r="D1671" s="190"/>
    </row>
    <row r="1672" spans="4:4">
      <c r="D1672" s="190"/>
    </row>
    <row r="1673" spans="4:4">
      <c r="D1673" s="190"/>
    </row>
    <row r="1674" spans="4:4">
      <c r="D1674" s="190"/>
    </row>
    <row r="1675" spans="4:4">
      <c r="D1675" s="190"/>
    </row>
    <row r="1676" spans="4:4">
      <c r="D1676" s="190"/>
    </row>
    <row r="1677" spans="4:4">
      <c r="D1677" s="190"/>
    </row>
    <row r="1678" spans="4:4">
      <c r="D1678" s="190"/>
    </row>
    <row r="1679" spans="4:4">
      <c r="D1679" s="190"/>
    </row>
    <row r="1680" spans="4:4">
      <c r="D1680" s="190"/>
    </row>
    <row r="1681" spans="4:4">
      <c r="D1681" s="190"/>
    </row>
    <row r="1682" spans="4:4">
      <c r="D1682" s="190"/>
    </row>
    <row r="1683" spans="4:4">
      <c r="D1683" s="190"/>
    </row>
    <row r="1684" spans="4:4">
      <c r="D1684" s="190"/>
    </row>
    <row r="1685" spans="4:4">
      <c r="D1685" s="190"/>
    </row>
    <row r="1686" spans="4:4">
      <c r="D1686" s="190"/>
    </row>
    <row r="1687" spans="4:4">
      <c r="D1687" s="190"/>
    </row>
    <row r="1688" spans="4:4">
      <c r="D1688" s="190"/>
    </row>
    <row r="1689" spans="4:4">
      <c r="D1689" s="190"/>
    </row>
    <row r="1690" spans="4:4">
      <c r="D1690" s="190"/>
    </row>
    <row r="1691" spans="4:4">
      <c r="D1691" s="190"/>
    </row>
    <row r="1692" spans="4:4">
      <c r="D1692" s="190"/>
    </row>
    <row r="1693" spans="4:4">
      <c r="D1693" s="190"/>
    </row>
    <row r="1694" spans="4:4">
      <c r="D1694" s="190"/>
    </row>
    <row r="1695" spans="4:4">
      <c r="D1695" s="190"/>
    </row>
    <row r="1696" spans="4:4">
      <c r="D1696" s="190"/>
    </row>
    <row r="1697" spans="4:4">
      <c r="D1697" s="190"/>
    </row>
    <row r="1698" spans="4:4">
      <c r="D1698" s="190"/>
    </row>
    <row r="1699" spans="4:4">
      <c r="D1699" s="190"/>
    </row>
    <row r="1700" spans="4:4">
      <c r="D1700" s="190"/>
    </row>
    <row r="1701" spans="4:4">
      <c r="D1701" s="190"/>
    </row>
    <row r="1702" spans="4:4">
      <c r="D1702" s="190"/>
    </row>
    <row r="1703" spans="4:4">
      <c r="D1703" s="190"/>
    </row>
    <row r="1704" spans="4:4">
      <c r="D1704" s="190"/>
    </row>
    <row r="1705" spans="4:4">
      <c r="D1705" s="190"/>
    </row>
    <row r="1706" spans="4:4">
      <c r="D1706" s="190"/>
    </row>
    <row r="1707" spans="4:4">
      <c r="D1707" s="190"/>
    </row>
    <row r="1708" spans="4:4">
      <c r="D1708" s="190"/>
    </row>
    <row r="1709" spans="4:4">
      <c r="D1709" s="190"/>
    </row>
    <row r="1710" spans="4:4">
      <c r="D1710" s="190"/>
    </row>
    <row r="1711" spans="4:4">
      <c r="D1711" s="190"/>
    </row>
    <row r="1712" spans="4:4">
      <c r="D1712" s="190"/>
    </row>
    <row r="1713" spans="4:4">
      <c r="D1713" s="190"/>
    </row>
    <row r="1714" spans="4:4">
      <c r="D1714" s="190"/>
    </row>
    <row r="1715" spans="4:4">
      <c r="D1715" s="190"/>
    </row>
    <row r="1716" spans="4:4">
      <c r="D1716" s="190"/>
    </row>
    <row r="1717" spans="4:4">
      <c r="D1717" s="190"/>
    </row>
    <row r="1718" spans="4:4">
      <c r="D1718" s="190"/>
    </row>
    <row r="1719" spans="4:4">
      <c r="D1719" s="190"/>
    </row>
    <row r="1720" spans="4:4">
      <c r="D1720" s="190"/>
    </row>
    <row r="1721" spans="4:4">
      <c r="D1721" s="190"/>
    </row>
    <row r="1722" spans="4:4">
      <c r="D1722" s="190"/>
    </row>
    <row r="1723" spans="4:4">
      <c r="D1723" s="190"/>
    </row>
    <row r="1724" spans="4:4">
      <c r="D1724" s="190"/>
    </row>
    <row r="1725" spans="4:4">
      <c r="D1725" s="190"/>
    </row>
    <row r="1726" spans="4:4">
      <c r="D1726" s="190"/>
    </row>
    <row r="1727" spans="4:4">
      <c r="D1727" s="190"/>
    </row>
    <row r="1728" spans="4:4">
      <c r="D1728" s="190"/>
    </row>
    <row r="1729" spans="4:4">
      <c r="D1729" s="190"/>
    </row>
    <row r="1730" spans="4:4">
      <c r="D1730" s="190"/>
    </row>
    <row r="1731" spans="4:4">
      <c r="D1731" s="190"/>
    </row>
    <row r="1732" spans="4:4">
      <c r="D1732" s="190"/>
    </row>
    <row r="1733" spans="4:4">
      <c r="D1733" s="190"/>
    </row>
    <row r="1734" spans="4:4">
      <c r="D1734" s="190"/>
    </row>
    <row r="1735" spans="4:4">
      <c r="D1735" s="190"/>
    </row>
    <row r="1736" spans="4:4">
      <c r="D1736" s="190"/>
    </row>
    <row r="1737" spans="4:4">
      <c r="D1737" s="190"/>
    </row>
    <row r="1738" spans="4:4">
      <c r="D1738" s="190"/>
    </row>
    <row r="1739" spans="4:4">
      <c r="D1739" s="190"/>
    </row>
    <row r="1740" spans="4:4">
      <c r="D1740" s="190"/>
    </row>
    <row r="1741" spans="4:4">
      <c r="D1741" s="190"/>
    </row>
    <row r="1742" spans="4:4">
      <c r="D1742" s="190"/>
    </row>
    <row r="1743" spans="4:4">
      <c r="D1743" s="190"/>
    </row>
    <row r="1744" spans="4:4">
      <c r="D1744" s="190"/>
    </row>
    <row r="1745" spans="4:4">
      <c r="D1745" s="190"/>
    </row>
    <row r="1746" spans="4:4">
      <c r="D1746" s="190"/>
    </row>
    <row r="1747" spans="4:4">
      <c r="D1747" s="190"/>
    </row>
    <row r="1748" spans="4:4">
      <c r="D1748" s="190"/>
    </row>
    <row r="1749" spans="4:4">
      <c r="D1749" s="190"/>
    </row>
    <row r="1750" spans="4:4">
      <c r="D1750" s="190"/>
    </row>
    <row r="1751" spans="4:4">
      <c r="D1751" s="190"/>
    </row>
    <row r="1752" spans="4:4">
      <c r="D1752" s="190"/>
    </row>
    <row r="1753" spans="4:4">
      <c r="D1753" s="190"/>
    </row>
    <row r="1754" spans="4:4">
      <c r="D1754" s="190"/>
    </row>
    <row r="1755" spans="4:4">
      <c r="D1755" s="190"/>
    </row>
    <row r="1756" spans="4:4">
      <c r="D1756" s="190"/>
    </row>
    <row r="1757" spans="4:4">
      <c r="D1757" s="190"/>
    </row>
    <row r="1758" spans="4:4">
      <c r="D1758" s="190"/>
    </row>
    <row r="1759" spans="4:4">
      <c r="D1759" s="190"/>
    </row>
    <row r="1760" spans="4:4">
      <c r="D1760" s="190"/>
    </row>
    <row r="1761" spans="4:4">
      <c r="D1761" s="190"/>
    </row>
    <row r="1762" spans="4:4">
      <c r="D1762" s="190"/>
    </row>
    <row r="1763" spans="4:4">
      <c r="D1763" s="190"/>
    </row>
    <row r="1764" spans="4:4">
      <c r="D1764" s="190"/>
    </row>
    <row r="1765" spans="4:4">
      <c r="D1765" s="190"/>
    </row>
    <row r="1766" spans="4:4">
      <c r="D1766" s="190"/>
    </row>
    <row r="1767" spans="4:4">
      <c r="D1767" s="190"/>
    </row>
    <row r="1768" spans="4:4">
      <c r="D1768" s="190"/>
    </row>
    <row r="1769" spans="4:4">
      <c r="D1769" s="190"/>
    </row>
    <row r="1770" spans="4:4">
      <c r="D1770" s="190"/>
    </row>
    <row r="1771" spans="4:4">
      <c r="D1771" s="190"/>
    </row>
    <row r="1772" spans="4:4">
      <c r="D1772" s="190"/>
    </row>
    <row r="1773" spans="4:4">
      <c r="D1773" s="190"/>
    </row>
    <row r="1774" spans="4:4">
      <c r="D1774" s="190"/>
    </row>
    <row r="1775" spans="4:4">
      <c r="D1775" s="190"/>
    </row>
    <row r="1776" spans="4:4">
      <c r="D1776" s="190"/>
    </row>
    <row r="1777" spans="4:4">
      <c r="D1777" s="190"/>
    </row>
    <row r="1778" spans="4:4">
      <c r="D1778" s="190"/>
    </row>
    <row r="1779" spans="4:4">
      <c r="D1779" s="190"/>
    </row>
    <row r="1780" spans="4:4">
      <c r="D1780" s="190"/>
    </row>
    <row r="1781" spans="4:4">
      <c r="D1781" s="190"/>
    </row>
    <row r="1782" spans="4:4">
      <c r="D1782" s="190"/>
    </row>
    <row r="1783" spans="4:4">
      <c r="D1783" s="190"/>
    </row>
    <row r="1784" spans="4:4">
      <c r="D1784" s="190"/>
    </row>
    <row r="1785" spans="4:4">
      <c r="D1785" s="190"/>
    </row>
    <row r="1786" spans="4:4">
      <c r="D1786" s="190"/>
    </row>
    <row r="1787" spans="4:4">
      <c r="D1787" s="190"/>
    </row>
    <row r="1788" spans="4:4">
      <c r="D1788" s="190"/>
    </row>
    <row r="1789" spans="4:4">
      <c r="D1789" s="190"/>
    </row>
    <row r="1790" spans="4:4">
      <c r="D1790" s="190"/>
    </row>
    <row r="1791" spans="4:4">
      <c r="D1791" s="190"/>
    </row>
    <row r="1792" spans="4:4">
      <c r="D1792" s="190"/>
    </row>
    <row r="1793" spans="4:4">
      <c r="D1793" s="190"/>
    </row>
    <row r="1794" spans="4:4">
      <c r="D1794" s="190"/>
    </row>
    <row r="1795" spans="4:4">
      <c r="D1795" s="190"/>
    </row>
    <row r="1796" spans="4:4">
      <c r="D1796" s="190"/>
    </row>
    <row r="1797" spans="4:4">
      <c r="D1797" s="190"/>
    </row>
    <row r="1798" spans="4:4">
      <c r="D1798" s="190"/>
    </row>
    <row r="1799" spans="4:4">
      <c r="D1799" s="190"/>
    </row>
    <row r="1800" spans="4:4">
      <c r="D1800" s="190"/>
    </row>
    <row r="1801" spans="4:4">
      <c r="D1801" s="190"/>
    </row>
    <row r="1802" spans="4:4">
      <c r="D1802" s="190"/>
    </row>
    <row r="1803" spans="4:4">
      <c r="D1803" s="190"/>
    </row>
    <row r="1804" spans="4:4">
      <c r="D1804" s="190"/>
    </row>
    <row r="1805" spans="4:4">
      <c r="D1805" s="190"/>
    </row>
    <row r="1806" spans="4:4">
      <c r="D1806" s="190"/>
    </row>
    <row r="1807" spans="4:4">
      <c r="D1807" s="190"/>
    </row>
    <row r="1808" spans="4:4">
      <c r="D1808" s="190"/>
    </row>
    <row r="1809" spans="4:4">
      <c r="D1809" s="190"/>
    </row>
    <row r="1810" spans="4:4">
      <c r="D1810" s="190"/>
    </row>
    <row r="1811" spans="4:4">
      <c r="D1811" s="190"/>
    </row>
    <row r="1812" spans="4:4">
      <c r="D1812" s="190"/>
    </row>
    <row r="1813" spans="4:4">
      <c r="D1813" s="190"/>
    </row>
    <row r="1814" spans="4:4">
      <c r="D1814" s="190"/>
    </row>
    <row r="1815" spans="4:4">
      <c r="D1815" s="190"/>
    </row>
    <row r="1816" spans="4:4">
      <c r="D1816" s="190"/>
    </row>
    <row r="1817" spans="4:4">
      <c r="D1817" s="190"/>
    </row>
    <row r="1818" spans="4:4">
      <c r="D1818" s="190"/>
    </row>
    <row r="1819" spans="4:4">
      <c r="D1819" s="190"/>
    </row>
    <row r="1820" spans="4:4">
      <c r="D1820" s="190"/>
    </row>
    <row r="1821" spans="4:4">
      <c r="D1821" s="190"/>
    </row>
    <row r="1822" spans="4:4">
      <c r="D1822" s="190"/>
    </row>
    <row r="1823" spans="4:4">
      <c r="D1823" s="190"/>
    </row>
    <row r="1824" spans="4:4">
      <c r="D1824" s="190"/>
    </row>
    <row r="1825" spans="4:4">
      <c r="D1825" s="190"/>
    </row>
    <row r="1826" spans="4:4">
      <c r="D1826" s="190"/>
    </row>
    <row r="1827" spans="4:4">
      <c r="D1827" s="190"/>
    </row>
    <row r="1828" spans="4:4">
      <c r="D1828" s="190"/>
    </row>
    <row r="1829" spans="4:4">
      <c r="D1829" s="190"/>
    </row>
    <row r="1830" spans="4:4">
      <c r="D1830" s="190"/>
    </row>
    <row r="1831" spans="4:4">
      <c r="D1831" s="190"/>
    </row>
    <row r="1832" spans="4:4">
      <c r="D1832" s="190"/>
    </row>
    <row r="1833" spans="4:4">
      <c r="D1833" s="190"/>
    </row>
    <row r="1834" spans="4:4">
      <c r="D1834" s="190"/>
    </row>
    <row r="1835" spans="4:4">
      <c r="D1835" s="190"/>
    </row>
    <row r="1836" spans="4:4">
      <c r="D1836" s="190"/>
    </row>
    <row r="1837" spans="4:4">
      <c r="D1837" s="190"/>
    </row>
    <row r="1838" spans="4:4">
      <c r="D1838" s="190"/>
    </row>
    <row r="1839" spans="4:4">
      <c r="D1839" s="190"/>
    </row>
    <row r="1840" spans="4:4">
      <c r="D1840" s="190"/>
    </row>
    <row r="1841" spans="4:4">
      <c r="D1841" s="190"/>
    </row>
    <row r="1842" spans="4:4">
      <c r="D1842" s="190"/>
    </row>
    <row r="1843" spans="4:4">
      <c r="D1843" s="190"/>
    </row>
    <row r="1844" spans="4:4">
      <c r="D1844" s="190"/>
    </row>
    <row r="1845" spans="4:4">
      <c r="D1845" s="190"/>
    </row>
    <row r="1846" spans="4:4">
      <c r="D1846" s="190"/>
    </row>
    <row r="1847" spans="4:4">
      <c r="D1847" s="190"/>
    </row>
    <row r="1848" spans="4:4">
      <c r="D1848" s="190"/>
    </row>
    <row r="1849" spans="4:4">
      <c r="D1849" s="190"/>
    </row>
    <row r="1850" spans="4:4">
      <c r="D1850" s="190"/>
    </row>
    <row r="1851" spans="4:4">
      <c r="D1851" s="190"/>
    </row>
    <row r="1852" spans="4:4">
      <c r="D1852" s="190"/>
    </row>
    <row r="1853" spans="4:4">
      <c r="D1853" s="190"/>
    </row>
    <row r="1854" spans="4:4">
      <c r="D1854" s="190"/>
    </row>
    <row r="1855" spans="4:4">
      <c r="D1855" s="190"/>
    </row>
    <row r="1856" spans="4:4">
      <c r="D1856" s="190"/>
    </row>
    <row r="1857" spans="4:4">
      <c r="D1857" s="190"/>
    </row>
    <row r="1858" spans="4:4">
      <c r="D1858" s="190"/>
    </row>
    <row r="1859" spans="4:4">
      <c r="D1859" s="190"/>
    </row>
    <row r="1860" spans="4:4">
      <c r="D1860" s="190"/>
    </row>
    <row r="1861" spans="4:4">
      <c r="D1861" s="190"/>
    </row>
    <row r="1862" spans="4:4">
      <c r="D1862" s="190"/>
    </row>
    <row r="1863" spans="4:4">
      <c r="D1863" s="190"/>
    </row>
    <row r="1864" spans="4:4">
      <c r="D1864" s="190"/>
    </row>
    <row r="1865" spans="4:4">
      <c r="D1865" s="190"/>
    </row>
    <row r="1866" spans="4:4">
      <c r="D1866" s="190"/>
    </row>
    <row r="1867" spans="4:4">
      <c r="D1867" s="190"/>
    </row>
    <row r="1868" spans="4:4">
      <c r="D1868" s="190"/>
    </row>
    <row r="1869" spans="4:4">
      <c r="D1869" s="190"/>
    </row>
    <row r="1870" spans="4:4">
      <c r="D1870" s="190"/>
    </row>
    <row r="1871" spans="4:4">
      <c r="D1871" s="190"/>
    </row>
    <row r="1872" spans="4:4">
      <c r="D1872" s="190"/>
    </row>
    <row r="1873" spans="4:4">
      <c r="D1873" s="190"/>
    </row>
    <row r="1874" spans="4:4">
      <c r="D1874" s="190"/>
    </row>
    <row r="1875" spans="4:4">
      <c r="D1875" s="190"/>
    </row>
    <row r="1876" spans="4:4">
      <c r="D1876" s="190"/>
    </row>
    <row r="1877" spans="4:4">
      <c r="D1877" s="190"/>
    </row>
    <row r="1878" spans="4:4">
      <c r="D1878" s="190"/>
    </row>
    <row r="1879" spans="4:4">
      <c r="D1879" s="190"/>
    </row>
    <row r="1880" spans="4:4">
      <c r="D1880" s="190"/>
    </row>
    <row r="1881" spans="4:4">
      <c r="D1881" s="190"/>
    </row>
    <row r="1882" spans="4:4">
      <c r="D1882" s="190"/>
    </row>
    <row r="1883" spans="4:4">
      <c r="D1883" s="190"/>
    </row>
    <row r="1884" spans="4:4">
      <c r="D1884" s="190"/>
    </row>
    <row r="1885" spans="4:4">
      <c r="D1885" s="190"/>
    </row>
    <row r="1886" spans="4:4">
      <c r="D1886" s="190"/>
    </row>
    <row r="1887" spans="4:4">
      <c r="D1887" s="190"/>
    </row>
    <row r="1888" spans="4:4">
      <c r="D1888" s="190"/>
    </row>
    <row r="1889" spans="4:4">
      <c r="D1889" s="190"/>
    </row>
    <row r="1890" spans="4:4">
      <c r="D1890" s="190"/>
    </row>
    <row r="1891" spans="4:4">
      <c r="D1891" s="190"/>
    </row>
    <row r="1892" spans="4:4">
      <c r="D1892" s="190"/>
    </row>
    <row r="1893" spans="4:4">
      <c r="D1893" s="190"/>
    </row>
    <row r="1894" spans="4:4">
      <c r="D1894" s="190"/>
    </row>
    <row r="1895" spans="4:4">
      <c r="D1895" s="190"/>
    </row>
    <row r="1896" spans="4:4">
      <c r="D1896" s="190"/>
    </row>
    <row r="1897" spans="4:4">
      <c r="D1897" s="190"/>
    </row>
    <row r="1898" spans="4:4">
      <c r="D1898" s="190"/>
    </row>
    <row r="1899" spans="4:4">
      <c r="D1899" s="190"/>
    </row>
    <row r="1900" spans="4:4">
      <c r="D1900" s="190"/>
    </row>
    <row r="1901" spans="4:4">
      <c r="D1901" s="190"/>
    </row>
    <row r="1902" spans="4:4">
      <c r="D1902" s="190"/>
    </row>
    <row r="1903" spans="4:4">
      <c r="D1903" s="190"/>
    </row>
    <row r="1904" spans="4:4">
      <c r="D1904" s="190"/>
    </row>
    <row r="1905" spans="4:4">
      <c r="D1905" s="190"/>
    </row>
    <row r="1906" spans="4:4">
      <c r="D1906" s="190"/>
    </row>
    <row r="1907" spans="4:4">
      <c r="D1907" s="190"/>
    </row>
    <row r="1908" spans="4:4">
      <c r="D1908" s="190"/>
    </row>
    <row r="1909" spans="4:4">
      <c r="D1909" s="190"/>
    </row>
    <row r="1910" spans="4:4">
      <c r="D1910" s="190"/>
    </row>
    <row r="1911" spans="4:4">
      <c r="D1911" s="190"/>
    </row>
    <row r="1912" spans="4:4">
      <c r="D1912" s="190"/>
    </row>
    <row r="1913" spans="4:4">
      <c r="D1913" s="190"/>
    </row>
    <row r="1914" spans="4:4">
      <c r="D1914" s="190"/>
    </row>
    <row r="1915" spans="4:4">
      <c r="D1915" s="190"/>
    </row>
    <row r="1916" spans="4:4">
      <c r="D1916" s="190"/>
    </row>
    <row r="1917" spans="4:4">
      <c r="D1917" s="190"/>
    </row>
    <row r="1918" spans="4:4">
      <c r="D1918" s="190"/>
    </row>
    <row r="1919" spans="4:4">
      <c r="D1919" s="190"/>
    </row>
    <row r="1920" spans="4:4">
      <c r="D1920" s="190"/>
    </row>
    <row r="1921" spans="4:4">
      <c r="D1921" s="190"/>
    </row>
    <row r="1922" spans="4:4">
      <c r="D1922" s="190"/>
    </row>
    <row r="1923" spans="4:4">
      <c r="D1923" s="190"/>
    </row>
    <row r="1924" spans="4:4">
      <c r="D1924" s="190"/>
    </row>
    <row r="1925" spans="4:4">
      <c r="D1925" s="190"/>
    </row>
    <row r="1926" spans="4:4">
      <c r="D1926" s="190"/>
    </row>
    <row r="1927" spans="4:4">
      <c r="D1927" s="190"/>
    </row>
    <row r="1928" spans="4:4">
      <c r="D1928" s="190"/>
    </row>
    <row r="1929" spans="4:4">
      <c r="D1929" s="190"/>
    </row>
    <row r="1930" spans="4:4">
      <c r="D1930" s="190"/>
    </row>
    <row r="1931" spans="4:4">
      <c r="D1931" s="190"/>
    </row>
    <row r="1932" spans="4:4">
      <c r="D1932" s="190"/>
    </row>
    <row r="1933" spans="4:4">
      <c r="D1933" s="190"/>
    </row>
    <row r="1934" spans="4:4">
      <c r="D1934" s="190"/>
    </row>
    <row r="1935" spans="4:4">
      <c r="D1935" s="190"/>
    </row>
    <row r="1936" spans="4:4">
      <c r="D1936" s="190"/>
    </row>
    <row r="1937" spans="4:4">
      <c r="D1937" s="190"/>
    </row>
    <row r="1938" spans="4:4">
      <c r="D1938" s="190"/>
    </row>
    <row r="1939" spans="4:4">
      <c r="D1939" s="190"/>
    </row>
    <row r="1940" spans="4:4">
      <c r="D1940" s="190"/>
    </row>
    <row r="1941" spans="4:4">
      <c r="D1941" s="190"/>
    </row>
    <row r="1942" spans="4:4">
      <c r="D1942" s="190"/>
    </row>
    <row r="1943" spans="4:4">
      <c r="D1943" s="190"/>
    </row>
    <row r="1944" spans="4:4">
      <c r="D1944" s="190"/>
    </row>
    <row r="1945" spans="4:4">
      <c r="D1945" s="190"/>
    </row>
    <row r="1946" spans="4:4">
      <c r="D1946" s="190"/>
    </row>
    <row r="1947" spans="4:4">
      <c r="D1947" s="190"/>
    </row>
    <row r="1948" spans="4:4">
      <c r="D1948" s="190"/>
    </row>
    <row r="1949" spans="4:4">
      <c r="D1949" s="190"/>
    </row>
    <row r="1950" spans="4:4">
      <c r="D1950" s="190"/>
    </row>
    <row r="1951" spans="4:4">
      <c r="D1951" s="190"/>
    </row>
    <row r="1952" spans="4:4">
      <c r="D1952" s="190"/>
    </row>
    <row r="1953" spans="4:4">
      <c r="D1953" s="190"/>
    </row>
    <row r="1954" spans="4:4">
      <c r="D1954" s="190"/>
    </row>
    <row r="1955" spans="4:4">
      <c r="D1955" s="190"/>
    </row>
    <row r="1956" spans="4:4">
      <c r="D1956" s="190"/>
    </row>
    <row r="1957" spans="4:4">
      <c r="D1957" s="190"/>
    </row>
    <row r="1958" spans="4:4">
      <c r="D1958" s="190"/>
    </row>
    <row r="1959" spans="4:4">
      <c r="D1959" s="190"/>
    </row>
    <row r="1960" spans="4:4">
      <c r="D1960" s="190"/>
    </row>
    <row r="1961" spans="4:4">
      <c r="D1961" s="190"/>
    </row>
    <row r="1962" spans="4:4">
      <c r="D1962" s="190"/>
    </row>
    <row r="1963" spans="4:4">
      <c r="D1963" s="190"/>
    </row>
    <row r="1964" spans="4:4">
      <c r="D1964" s="190"/>
    </row>
    <row r="1965" spans="4:4">
      <c r="D1965" s="190"/>
    </row>
    <row r="1966" spans="4:4">
      <c r="D1966" s="190"/>
    </row>
    <row r="1967" spans="4:4">
      <c r="D1967" s="190"/>
    </row>
    <row r="1968" spans="4:4">
      <c r="D1968" s="190"/>
    </row>
    <row r="1969" spans="4:4">
      <c r="D1969" s="190"/>
    </row>
    <row r="1970" spans="4:4">
      <c r="D1970" s="190"/>
    </row>
    <row r="1971" spans="4:4">
      <c r="D1971" s="190"/>
    </row>
    <row r="1972" spans="4:4">
      <c r="D1972" s="190"/>
    </row>
    <row r="1973" spans="4:4">
      <c r="D1973" s="190"/>
    </row>
    <row r="1974" spans="4:4">
      <c r="D1974" s="190"/>
    </row>
    <row r="1975" spans="4:4">
      <c r="D1975" s="190"/>
    </row>
    <row r="1976" spans="4:4">
      <c r="D1976" s="190"/>
    </row>
    <row r="1977" spans="4:4">
      <c r="D1977" s="190"/>
    </row>
    <row r="1978" spans="4:4">
      <c r="D1978" s="190"/>
    </row>
    <row r="1979" spans="4:4">
      <c r="D1979" s="190"/>
    </row>
    <row r="1980" spans="4:4">
      <c r="D1980" s="190"/>
    </row>
    <row r="1981" spans="4:4">
      <c r="D1981" s="190"/>
    </row>
    <row r="1982" spans="4:4">
      <c r="D1982" s="190"/>
    </row>
    <row r="1983" spans="4:4">
      <c r="D1983" s="190"/>
    </row>
    <row r="1984" spans="4:4">
      <c r="D1984" s="190"/>
    </row>
    <row r="1985" spans="4:4">
      <c r="D1985" s="190"/>
    </row>
    <row r="1986" spans="4:4">
      <c r="D1986" s="190"/>
    </row>
    <row r="1987" spans="4:4">
      <c r="D1987" s="190"/>
    </row>
    <row r="1988" spans="4:4">
      <c r="D1988" s="190"/>
    </row>
    <row r="1989" spans="4:4">
      <c r="D1989" s="190"/>
    </row>
    <row r="1990" spans="4:4">
      <c r="D1990" s="190"/>
    </row>
    <row r="1991" spans="4:4">
      <c r="D1991" s="190"/>
    </row>
    <row r="1992" spans="4:4">
      <c r="D1992" s="190"/>
    </row>
    <row r="1993" spans="4:4">
      <c r="D1993" s="190"/>
    </row>
    <row r="1994" spans="4:4">
      <c r="D1994" s="190"/>
    </row>
    <row r="1995" spans="4:4">
      <c r="D1995" s="190"/>
    </row>
    <row r="1996" spans="4:4">
      <c r="D1996" s="190"/>
    </row>
    <row r="1997" spans="4:4">
      <c r="D1997" s="190"/>
    </row>
    <row r="1998" spans="4:4">
      <c r="D1998" s="190"/>
    </row>
    <row r="1999" spans="4:4">
      <c r="D1999" s="190"/>
    </row>
    <row r="2000" spans="4:4">
      <c r="D2000" s="190"/>
    </row>
    <row r="2001" spans="4:4">
      <c r="D2001" s="190"/>
    </row>
    <row r="2002" spans="4:4">
      <c r="D2002" s="190"/>
    </row>
    <row r="2003" spans="4:4">
      <c r="D2003" s="190"/>
    </row>
    <row r="2004" spans="4:4">
      <c r="D2004" s="190"/>
    </row>
    <row r="2005" spans="4:4">
      <c r="D2005" s="190"/>
    </row>
    <row r="2006" spans="4:4">
      <c r="D2006" s="190"/>
    </row>
    <row r="2007" spans="4:4">
      <c r="D2007" s="190"/>
    </row>
    <row r="2008" spans="4:4">
      <c r="D2008" s="190"/>
    </row>
    <row r="2009" spans="4:4">
      <c r="D2009" s="190"/>
    </row>
    <row r="2010" spans="4:4">
      <c r="D2010" s="190"/>
    </row>
    <row r="2011" spans="4:4">
      <c r="D2011" s="190"/>
    </row>
    <row r="2012" spans="4:4">
      <c r="D2012" s="190"/>
    </row>
    <row r="2013" spans="4:4">
      <c r="D2013" s="190"/>
    </row>
    <row r="2014" spans="4:4">
      <c r="D2014" s="190"/>
    </row>
    <row r="2015" spans="4:4">
      <c r="D2015" s="190"/>
    </row>
    <row r="2016" spans="4:4">
      <c r="D2016" s="190"/>
    </row>
    <row r="2017" spans="4:4">
      <c r="D2017" s="190"/>
    </row>
    <row r="2018" spans="4:4">
      <c r="D2018" s="190"/>
    </row>
    <row r="2019" spans="4:4">
      <c r="D2019" s="190"/>
    </row>
    <row r="2020" spans="4:4">
      <c r="D2020" s="190"/>
    </row>
    <row r="2021" spans="4:4">
      <c r="D2021" s="190"/>
    </row>
    <row r="2022" spans="4:4">
      <c r="D2022" s="190"/>
    </row>
    <row r="2023" spans="4:4">
      <c r="D2023" s="190"/>
    </row>
    <row r="2024" spans="4:4">
      <c r="D2024" s="190"/>
    </row>
    <row r="2025" spans="4:4">
      <c r="D2025" s="190"/>
    </row>
    <row r="2026" spans="4:4">
      <c r="D2026" s="190"/>
    </row>
    <row r="2027" spans="4:4">
      <c r="D2027" s="190"/>
    </row>
    <row r="2028" spans="4:4">
      <c r="D2028" s="190"/>
    </row>
    <row r="2029" spans="4:4">
      <c r="D2029" s="190"/>
    </row>
    <row r="2030" spans="4:4">
      <c r="D2030" s="190"/>
    </row>
    <row r="2031" spans="4:4">
      <c r="D2031" s="190"/>
    </row>
    <row r="2032" spans="4:4">
      <c r="D2032" s="190"/>
    </row>
    <row r="2033" spans="4:4">
      <c r="D2033" s="190"/>
    </row>
    <row r="2034" spans="4:4">
      <c r="D2034" s="190"/>
    </row>
    <row r="2035" spans="4:4">
      <c r="D2035" s="190"/>
    </row>
    <row r="2036" spans="4:4">
      <c r="D2036" s="190"/>
    </row>
    <row r="2037" spans="4:4">
      <c r="D2037" s="190"/>
    </row>
    <row r="2038" spans="4:4">
      <c r="D2038" s="190"/>
    </row>
    <row r="2039" spans="4:4">
      <c r="D2039" s="190"/>
    </row>
    <row r="2040" spans="4:4">
      <c r="D2040" s="190"/>
    </row>
    <row r="2041" spans="4:4">
      <c r="D2041" s="190"/>
    </row>
    <row r="2042" spans="4:4">
      <c r="D2042" s="190"/>
    </row>
    <row r="2043" spans="4:4">
      <c r="D2043" s="190"/>
    </row>
    <row r="2044" spans="4:4">
      <c r="D2044" s="190"/>
    </row>
    <row r="2045" spans="4:4">
      <c r="D2045" s="190"/>
    </row>
    <row r="2046" spans="4:4">
      <c r="D2046" s="190"/>
    </row>
    <row r="2047" spans="4:4">
      <c r="D2047" s="190"/>
    </row>
    <row r="2048" spans="4:4">
      <c r="D2048" s="190"/>
    </row>
    <row r="2049" spans="4:4">
      <c r="D2049" s="190"/>
    </row>
    <row r="2050" spans="4:4">
      <c r="D2050" s="190"/>
    </row>
    <row r="2051" spans="4:4">
      <c r="D2051" s="190"/>
    </row>
    <row r="2052" spans="4:4">
      <c r="D2052" s="190"/>
    </row>
    <row r="2053" spans="4:4">
      <c r="D2053" s="190"/>
    </row>
    <row r="2054" spans="4:4">
      <c r="D2054" s="190"/>
    </row>
    <row r="2055" spans="4:4">
      <c r="D2055" s="190"/>
    </row>
    <row r="2056" spans="4:4">
      <c r="D2056" s="190"/>
    </row>
    <row r="2057" spans="4:4">
      <c r="D2057" s="190"/>
    </row>
    <row r="2058" spans="4:4">
      <c r="D2058" s="190"/>
    </row>
    <row r="2059" spans="4:4">
      <c r="D2059" s="190"/>
    </row>
    <row r="2060" spans="4:4">
      <c r="D2060" s="190"/>
    </row>
    <row r="2061" spans="4:4">
      <c r="D2061" s="190"/>
    </row>
    <row r="2062" spans="4:4">
      <c r="D2062" s="190"/>
    </row>
    <row r="2063" spans="4:4">
      <c r="D2063" s="190"/>
    </row>
    <row r="2064" spans="4:4">
      <c r="D2064" s="190"/>
    </row>
    <row r="2065" spans="4:4">
      <c r="D2065" s="190"/>
    </row>
    <row r="2066" spans="4:4">
      <c r="D2066" s="190"/>
    </row>
    <row r="2067" spans="4:4">
      <c r="D2067" s="190"/>
    </row>
    <row r="2068" spans="4:4">
      <c r="D2068" s="190"/>
    </row>
    <row r="2069" spans="4:4">
      <c r="D2069" s="190"/>
    </row>
    <row r="2070" spans="4:4">
      <c r="D2070" s="190"/>
    </row>
    <row r="2071" spans="4:4">
      <c r="D2071" s="190"/>
    </row>
    <row r="2072" spans="4:4">
      <c r="D2072" s="190"/>
    </row>
    <row r="2073" spans="4:4">
      <c r="D2073" s="190"/>
    </row>
    <row r="2074" spans="4:4">
      <c r="D2074" s="190"/>
    </row>
    <row r="2075" spans="4:4">
      <c r="D2075" s="190"/>
    </row>
    <row r="2076" spans="4:4">
      <c r="D2076" s="190"/>
    </row>
    <row r="2077" spans="4:4">
      <c r="D2077" s="190"/>
    </row>
    <row r="2078" spans="4:4">
      <c r="D2078" s="190"/>
    </row>
    <row r="2079" spans="4:4">
      <c r="D2079" s="190"/>
    </row>
    <row r="2080" spans="4:4">
      <c r="D2080" s="190"/>
    </row>
    <row r="2081" spans="4:4">
      <c r="D2081" s="190"/>
    </row>
    <row r="2082" spans="4:4">
      <c r="D2082" s="190"/>
    </row>
    <row r="2083" spans="4:4">
      <c r="D2083" s="190"/>
    </row>
    <row r="2084" spans="4:4">
      <c r="D2084" s="190"/>
    </row>
    <row r="2085" spans="4:4">
      <c r="D2085" s="190"/>
    </row>
    <row r="2086" spans="4:4">
      <c r="D2086" s="190"/>
    </row>
    <row r="2087" spans="4:4">
      <c r="D2087" s="190"/>
    </row>
    <row r="2088" spans="4:4">
      <c r="D2088" s="190"/>
    </row>
    <row r="2089" spans="4:4">
      <c r="D2089" s="190"/>
    </row>
    <row r="2090" spans="4:4">
      <c r="D2090" s="190"/>
    </row>
    <row r="2091" spans="4:4">
      <c r="D2091" s="190"/>
    </row>
    <row r="2092" spans="4:4">
      <c r="D2092" s="190"/>
    </row>
    <row r="2093" spans="4:4">
      <c r="D2093" s="190"/>
    </row>
    <row r="2094" spans="4:4">
      <c r="D2094" s="190"/>
    </row>
    <row r="2095" spans="4:4">
      <c r="D2095" s="190"/>
    </row>
    <row r="2096" spans="4:4">
      <c r="D2096" s="190"/>
    </row>
    <row r="2097" spans="4:4">
      <c r="D2097" s="190"/>
    </row>
    <row r="2098" spans="4:4">
      <c r="D2098" s="190"/>
    </row>
    <row r="2099" spans="4:4">
      <c r="D2099" s="190"/>
    </row>
    <row r="2100" spans="4:4">
      <c r="D2100" s="190"/>
    </row>
    <row r="2101" spans="4:4">
      <c r="D2101" s="190"/>
    </row>
    <row r="2102" spans="4:4">
      <c r="D2102" s="190"/>
    </row>
    <row r="2103" spans="4:4">
      <c r="D2103" s="190"/>
    </row>
    <row r="2104" spans="4:4">
      <c r="D2104" s="190"/>
    </row>
    <row r="2105" spans="4:4">
      <c r="D2105" s="190"/>
    </row>
    <row r="2106" spans="4:4">
      <c r="D2106" s="190"/>
    </row>
    <row r="2107" spans="4:4">
      <c r="D2107" s="190"/>
    </row>
    <row r="2108" spans="4:4">
      <c r="D2108" s="190"/>
    </row>
    <row r="2109" spans="4:4">
      <c r="D2109" s="190"/>
    </row>
    <row r="2110" spans="4:4">
      <c r="D2110" s="190"/>
    </row>
    <row r="2111" spans="4:4">
      <c r="D2111" s="190"/>
    </row>
    <row r="2112" spans="4:4">
      <c r="D2112" s="190"/>
    </row>
    <row r="2113" spans="4:4">
      <c r="D2113" s="190"/>
    </row>
    <row r="2114" spans="4:4">
      <c r="D2114" s="190"/>
    </row>
    <row r="2115" spans="4:4">
      <c r="D2115" s="190"/>
    </row>
    <row r="2116" spans="4:4">
      <c r="D2116" s="190"/>
    </row>
    <row r="2117" spans="4:4">
      <c r="D2117" s="190"/>
    </row>
    <row r="2118" spans="4:4">
      <c r="D2118" s="190"/>
    </row>
    <row r="2119" spans="4:4">
      <c r="D2119" s="190"/>
    </row>
    <row r="2120" spans="4:4">
      <c r="D2120" s="190"/>
    </row>
    <row r="2121" spans="4:4">
      <c r="D2121" s="190"/>
    </row>
    <row r="2122" spans="4:4">
      <c r="D2122" s="190"/>
    </row>
    <row r="2123" spans="4:4">
      <c r="D2123" s="190"/>
    </row>
    <row r="2124" spans="4:4">
      <c r="D2124" s="190"/>
    </row>
    <row r="2125" spans="4:4">
      <c r="D2125" s="190"/>
    </row>
    <row r="2126" spans="4:4">
      <c r="D2126" s="190"/>
    </row>
    <row r="2127" spans="4:4">
      <c r="D2127" s="190"/>
    </row>
    <row r="2128" spans="4:4">
      <c r="D2128" s="190"/>
    </row>
    <row r="2129" spans="4:4">
      <c r="D2129" s="190"/>
    </row>
    <row r="2130" spans="4:4">
      <c r="D2130" s="190"/>
    </row>
    <row r="2131" spans="4:4">
      <c r="D2131" s="190"/>
    </row>
    <row r="2132" spans="4:4">
      <c r="D2132" s="190"/>
    </row>
    <row r="2133" spans="4:4">
      <c r="D2133" s="190"/>
    </row>
    <row r="2134" spans="4:4">
      <c r="D2134" s="190"/>
    </row>
    <row r="2135" spans="4:4">
      <c r="D2135" s="190"/>
    </row>
    <row r="2136" spans="4:4">
      <c r="D2136" s="190"/>
    </row>
    <row r="2137" spans="4:4">
      <c r="D2137" s="190"/>
    </row>
    <row r="2138" spans="4:4">
      <c r="D2138" s="190"/>
    </row>
    <row r="2139" spans="4:4">
      <c r="D2139" s="190"/>
    </row>
    <row r="2140" spans="4:4">
      <c r="D2140" s="190"/>
    </row>
    <row r="2141" spans="4:4">
      <c r="D2141" s="190"/>
    </row>
    <row r="2142" spans="4:4">
      <c r="D2142" s="190"/>
    </row>
    <row r="2143" spans="4:4">
      <c r="D2143" s="190"/>
    </row>
    <row r="2144" spans="4:4">
      <c r="D2144" s="190"/>
    </row>
    <row r="2145" spans="4:4">
      <c r="D2145" s="190"/>
    </row>
    <row r="2146" spans="4:4">
      <c r="D2146" s="190"/>
    </row>
    <row r="2147" spans="4:4">
      <c r="D2147" s="190"/>
    </row>
    <row r="2148" spans="4:4">
      <c r="D2148" s="190"/>
    </row>
    <row r="2149" spans="4:4">
      <c r="D2149" s="190"/>
    </row>
    <row r="2150" spans="4:4">
      <c r="D2150" s="190"/>
    </row>
    <row r="2151" spans="4:4">
      <c r="D2151" s="190"/>
    </row>
    <row r="2152" spans="4:4">
      <c r="D2152" s="190"/>
    </row>
    <row r="2153" spans="4:4">
      <c r="D2153" s="190"/>
    </row>
    <row r="2154" spans="4:4">
      <c r="D2154" s="190"/>
    </row>
    <row r="2155" spans="4:4">
      <c r="D2155" s="190"/>
    </row>
    <row r="2156" spans="4:4">
      <c r="D2156" s="190"/>
    </row>
    <row r="2157" spans="4:4">
      <c r="D2157" s="190"/>
    </row>
    <row r="2158" spans="4:4">
      <c r="D2158" s="190"/>
    </row>
    <row r="2159" spans="4:4">
      <c r="D2159" s="190"/>
    </row>
    <row r="2160" spans="4:4">
      <c r="D2160" s="190"/>
    </row>
    <row r="2161" spans="4:4">
      <c r="D2161" s="190"/>
    </row>
    <row r="2162" spans="4:4">
      <c r="D2162" s="190"/>
    </row>
    <row r="2163" spans="4:4">
      <c r="D2163" s="190"/>
    </row>
    <row r="2164" spans="4:4">
      <c r="D2164" s="190"/>
    </row>
    <row r="2165" spans="4:4">
      <c r="D2165" s="190"/>
    </row>
    <row r="2166" spans="4:4">
      <c r="D2166" s="190"/>
    </row>
    <row r="2167" spans="4:4">
      <c r="D2167" s="190"/>
    </row>
    <row r="2168" spans="4:4">
      <c r="D2168" s="190"/>
    </row>
    <row r="2169" spans="4:4">
      <c r="D2169" s="190"/>
    </row>
    <row r="2170" spans="4:4">
      <c r="D2170" s="190"/>
    </row>
    <row r="2171" spans="4:4">
      <c r="D2171" s="190"/>
    </row>
    <row r="2172" spans="4:4">
      <c r="D2172" s="190"/>
    </row>
    <row r="2173" spans="4:4">
      <c r="D2173" s="190"/>
    </row>
    <row r="2174" spans="4:4">
      <c r="D2174" s="190"/>
    </row>
    <row r="2175" spans="4:4">
      <c r="D2175" s="190"/>
    </row>
    <row r="2176" spans="4:4">
      <c r="D2176" s="190"/>
    </row>
    <row r="2177" spans="4:4">
      <c r="D2177" s="190"/>
    </row>
    <row r="2178" spans="4:4">
      <c r="D2178" s="190"/>
    </row>
    <row r="2179" spans="4:4">
      <c r="D2179" s="190"/>
    </row>
    <row r="2180" spans="4:4">
      <c r="D2180" s="190"/>
    </row>
    <row r="2181" spans="4:4">
      <c r="D2181" s="190"/>
    </row>
    <row r="2182" spans="4:4">
      <c r="D2182" s="190"/>
    </row>
    <row r="2183" spans="4:4">
      <c r="D2183" s="190"/>
    </row>
    <row r="2184" spans="4:4">
      <c r="D2184" s="190"/>
    </row>
    <row r="2185" spans="4:4">
      <c r="D2185" s="190"/>
    </row>
    <row r="2186" spans="4:4">
      <c r="D2186" s="190"/>
    </row>
    <row r="2187" spans="4:4">
      <c r="D2187" s="190"/>
    </row>
    <row r="2188" spans="4:4">
      <c r="D2188" s="190"/>
    </row>
    <row r="2189" spans="4:4">
      <c r="D2189" s="190"/>
    </row>
    <row r="2190" spans="4:4">
      <c r="D2190" s="190"/>
    </row>
    <row r="2191" spans="4:4">
      <c r="D2191" s="190"/>
    </row>
    <row r="2192" spans="4:4">
      <c r="D2192" s="190"/>
    </row>
    <row r="2193" spans="4:4">
      <c r="D2193" s="190"/>
    </row>
    <row r="2194" spans="4:4">
      <c r="D2194" s="190"/>
    </row>
    <row r="2195" spans="4:4">
      <c r="D2195" s="190"/>
    </row>
    <row r="2196" spans="4:4">
      <c r="D2196" s="190"/>
    </row>
    <row r="2197" spans="4:4">
      <c r="D2197" s="190"/>
    </row>
    <row r="2198" spans="4:4">
      <c r="D2198" s="190"/>
    </row>
    <row r="2199" spans="4:4">
      <c r="D2199" s="190"/>
    </row>
    <row r="2200" spans="4:4">
      <c r="D2200" s="190"/>
    </row>
    <row r="2201" spans="4:4">
      <c r="D2201" s="190"/>
    </row>
    <row r="2202" spans="4:4">
      <c r="D2202" s="190"/>
    </row>
    <row r="2203" spans="4:4">
      <c r="D2203" s="190"/>
    </row>
    <row r="2204" spans="4:4">
      <c r="D2204" s="190"/>
    </row>
    <row r="2205" spans="4:4">
      <c r="D2205" s="190"/>
    </row>
    <row r="2206" spans="4:4">
      <c r="D2206" s="190"/>
    </row>
    <row r="2207" spans="4:4">
      <c r="D2207" s="190"/>
    </row>
    <row r="2208" spans="4:4">
      <c r="D2208" s="190"/>
    </row>
    <row r="2209" spans="4:4">
      <c r="D2209" s="190"/>
    </row>
    <row r="2210" spans="4:4">
      <c r="D2210" s="190"/>
    </row>
    <row r="2211" spans="4:4">
      <c r="D2211" s="190"/>
    </row>
    <row r="2212" spans="4:4">
      <c r="D2212" s="190"/>
    </row>
    <row r="2213" spans="4:4">
      <c r="D2213" s="190"/>
    </row>
    <row r="2214" spans="4:4">
      <c r="D2214" s="190"/>
    </row>
    <row r="2215" spans="4:4">
      <c r="D2215" s="190"/>
    </row>
    <row r="2216" spans="4:4">
      <c r="D2216" s="190"/>
    </row>
    <row r="2217" spans="4:4">
      <c r="D2217" s="190"/>
    </row>
    <row r="2218" spans="4:4">
      <c r="D2218" s="190"/>
    </row>
    <row r="2219" spans="4:4">
      <c r="D2219" s="190"/>
    </row>
    <row r="2220" spans="4:4">
      <c r="D2220" s="190"/>
    </row>
    <row r="2221" spans="4:4">
      <c r="D2221" s="190"/>
    </row>
    <row r="2222" spans="4:4">
      <c r="D2222" s="190"/>
    </row>
    <row r="2223" spans="4:4">
      <c r="D2223" s="190"/>
    </row>
    <row r="2224" spans="4:4">
      <c r="D2224" s="190"/>
    </row>
    <row r="2225" spans="4:4">
      <c r="D2225" s="190"/>
    </row>
    <row r="2226" spans="4:4">
      <c r="D2226" s="190"/>
    </row>
    <row r="2227" spans="4:4">
      <c r="D2227" s="190"/>
    </row>
    <row r="2228" spans="4:4">
      <c r="D2228" s="190"/>
    </row>
    <row r="2229" spans="4:4">
      <c r="D2229" s="190"/>
    </row>
    <row r="2230" spans="4:4">
      <c r="D2230" s="190"/>
    </row>
    <row r="2231" spans="4:4">
      <c r="D2231" s="190"/>
    </row>
    <row r="2232" spans="4:4">
      <c r="D2232" s="190"/>
    </row>
    <row r="2233" spans="4:4">
      <c r="D2233" s="190"/>
    </row>
    <row r="2234" spans="4:4">
      <c r="D2234" s="190"/>
    </row>
    <row r="2235" spans="4:4">
      <c r="D2235" s="190"/>
    </row>
    <row r="2236" spans="4:4">
      <c r="D2236" s="190"/>
    </row>
    <row r="2237" spans="4:4">
      <c r="D2237" s="190"/>
    </row>
    <row r="2238" spans="4:4">
      <c r="D2238" s="190"/>
    </row>
    <row r="2239" spans="4:4">
      <c r="D2239" s="190"/>
    </row>
    <row r="2240" spans="4:4">
      <c r="D2240" s="190"/>
    </row>
    <row r="2241" spans="4:4">
      <c r="D2241" s="190"/>
    </row>
    <row r="2242" spans="4:4">
      <c r="D2242" s="190"/>
    </row>
    <row r="2243" spans="4:4">
      <c r="D2243" s="190"/>
    </row>
    <row r="2244" spans="4:4">
      <c r="D2244" s="190"/>
    </row>
    <row r="2245" spans="4:4">
      <c r="D2245" s="190"/>
    </row>
    <row r="2246" spans="4:4">
      <c r="D2246" s="190"/>
    </row>
    <row r="2247" spans="4:4">
      <c r="D2247" s="190"/>
    </row>
    <row r="2248" spans="4:4">
      <c r="D2248" s="190"/>
    </row>
    <row r="2249" spans="4:4">
      <c r="D2249" s="190"/>
    </row>
    <row r="2250" spans="4:4">
      <c r="D2250" s="190"/>
    </row>
    <row r="2251" spans="4:4">
      <c r="D2251" s="190"/>
    </row>
    <row r="2252" spans="4:4">
      <c r="D2252" s="190"/>
    </row>
    <row r="2253" spans="4:4">
      <c r="D2253" s="190"/>
    </row>
    <row r="2254" spans="4:4">
      <c r="D2254" s="190"/>
    </row>
    <row r="2255" spans="4:4">
      <c r="D2255" s="190"/>
    </row>
    <row r="2256" spans="4:4">
      <c r="D2256" s="190"/>
    </row>
    <row r="2257" spans="4:4">
      <c r="D2257" s="190"/>
    </row>
    <row r="2258" spans="4:4">
      <c r="D2258" s="190"/>
    </row>
    <row r="2259" spans="4:4">
      <c r="D2259" s="190"/>
    </row>
    <row r="2260" spans="4:4">
      <c r="D2260" s="190"/>
    </row>
    <row r="2261" spans="4:4">
      <c r="D2261" s="190"/>
    </row>
    <row r="2262" spans="4:4">
      <c r="D2262" s="190"/>
    </row>
    <row r="2263" spans="4:4">
      <c r="D2263" s="190"/>
    </row>
    <row r="2264" spans="4:4">
      <c r="D2264" s="190"/>
    </row>
    <row r="2265" spans="4:4">
      <c r="D2265" s="190"/>
    </row>
    <row r="2266" spans="4:4">
      <c r="D2266" s="190"/>
    </row>
    <row r="2267" spans="4:4">
      <c r="D2267" s="190"/>
    </row>
    <row r="2268" spans="4:4">
      <c r="D2268" s="190"/>
    </row>
    <row r="2269" spans="4:4">
      <c r="D2269" s="190"/>
    </row>
    <row r="2270" spans="4:4">
      <c r="D2270" s="190"/>
    </row>
    <row r="2271" spans="4:4">
      <c r="D2271" s="190"/>
    </row>
    <row r="2272" spans="4:4">
      <c r="D2272" s="190"/>
    </row>
    <row r="2273" spans="4:4">
      <c r="D2273" s="190"/>
    </row>
    <row r="2274" spans="4:4">
      <c r="D2274" s="190"/>
    </row>
    <row r="2275" spans="4:4">
      <c r="D2275" s="190"/>
    </row>
    <row r="2276" spans="4:4">
      <c r="D2276" s="190"/>
    </row>
    <row r="2277" spans="4:4">
      <c r="D2277" s="190"/>
    </row>
    <row r="2278" spans="4:4">
      <c r="D2278" s="190"/>
    </row>
    <row r="2279" spans="4:4">
      <c r="D2279" s="190"/>
    </row>
    <row r="2280" spans="4:4">
      <c r="D2280" s="190"/>
    </row>
    <row r="2281" spans="4:4">
      <c r="D2281" s="190"/>
    </row>
    <row r="2282" spans="4:4">
      <c r="D2282" s="190"/>
    </row>
    <row r="2283" spans="4:4">
      <c r="D2283" s="190"/>
    </row>
    <row r="2284" spans="4:4">
      <c r="D2284" s="190"/>
    </row>
    <row r="2285" spans="4:4">
      <c r="D2285" s="190"/>
    </row>
    <row r="2286" spans="4:4">
      <c r="D2286" s="190"/>
    </row>
    <row r="2287" spans="4:4">
      <c r="D2287" s="190"/>
    </row>
    <row r="2288" spans="4:4">
      <c r="D2288" s="190"/>
    </row>
    <row r="2289" spans="4:4">
      <c r="D2289" s="190"/>
    </row>
    <row r="2290" spans="4:4">
      <c r="D2290" s="190"/>
    </row>
    <row r="2291" spans="4:4">
      <c r="D2291" s="190"/>
    </row>
    <row r="2292" spans="4:4">
      <c r="D2292" s="190"/>
    </row>
    <row r="2293" spans="4:4">
      <c r="D2293" s="190"/>
    </row>
    <row r="2294" spans="4:4">
      <c r="D2294" s="190"/>
    </row>
    <row r="2295" spans="4:4">
      <c r="D2295" s="190"/>
    </row>
    <row r="2296" spans="4:4">
      <c r="D2296" s="190"/>
    </row>
    <row r="2297" spans="4:4">
      <c r="D2297" s="190"/>
    </row>
    <row r="2298" spans="4:4">
      <c r="D2298" s="190"/>
    </row>
    <row r="2299" spans="4:4">
      <c r="D2299" s="190"/>
    </row>
    <row r="2300" spans="4:4">
      <c r="D2300" s="190"/>
    </row>
    <row r="2301" spans="4:4">
      <c r="D2301" s="190"/>
    </row>
    <row r="2302" spans="4:4">
      <c r="D2302" s="190"/>
    </row>
    <row r="2303" spans="4:4">
      <c r="D2303" s="190"/>
    </row>
    <row r="2304" spans="4:4">
      <c r="D2304" s="190"/>
    </row>
    <row r="2305" spans="4:4">
      <c r="D2305" s="190"/>
    </row>
    <row r="2306" spans="4:4">
      <c r="D2306" s="190"/>
    </row>
    <row r="2307" spans="4:4">
      <c r="D2307" s="190"/>
    </row>
    <row r="2308" spans="4:4">
      <c r="D2308" s="190"/>
    </row>
    <row r="2309" spans="4:4">
      <c r="D2309" s="190"/>
    </row>
    <row r="2310" spans="4:4">
      <c r="D2310" s="190"/>
    </row>
    <row r="2311" spans="4:4">
      <c r="D2311" s="190"/>
    </row>
    <row r="2312" spans="4:4">
      <c r="D2312" s="190"/>
    </row>
    <row r="2313" spans="4:4">
      <c r="D2313" s="190"/>
    </row>
    <row r="2314" spans="4:4">
      <c r="D2314" s="190"/>
    </row>
    <row r="2315" spans="4:4">
      <c r="D2315" s="190"/>
    </row>
    <row r="2316" spans="4:4">
      <c r="D2316" s="190"/>
    </row>
    <row r="2317" spans="4:4">
      <c r="D2317" s="190"/>
    </row>
    <row r="2318" spans="4:4">
      <c r="D2318" s="190"/>
    </row>
    <row r="2319" spans="4:4">
      <c r="D2319" s="190"/>
    </row>
    <row r="2320" spans="4:4">
      <c r="D2320" s="190"/>
    </row>
    <row r="2321" spans="4:4">
      <c r="D2321" s="190"/>
    </row>
    <row r="2322" spans="4:4">
      <c r="D2322" s="190"/>
    </row>
    <row r="2323" spans="4:4">
      <c r="D2323" s="190"/>
    </row>
    <row r="2324" spans="4:4">
      <c r="D2324" s="190"/>
    </row>
    <row r="2325" spans="4:4">
      <c r="D2325" s="190"/>
    </row>
    <row r="2326" spans="4:4">
      <c r="D2326" s="190"/>
    </row>
    <row r="2327" spans="4:4">
      <c r="D2327" s="190"/>
    </row>
    <row r="2328" spans="4:4">
      <c r="D2328" s="190"/>
    </row>
    <row r="2329" spans="4:4">
      <c r="D2329" s="190"/>
    </row>
    <row r="2330" spans="4:4">
      <c r="D2330" s="190"/>
    </row>
    <row r="2331" spans="4:4">
      <c r="D2331" s="190"/>
    </row>
    <row r="2332" spans="4:4">
      <c r="D2332" s="190"/>
    </row>
    <row r="2333" spans="4:4">
      <c r="D2333" s="190"/>
    </row>
    <row r="2334" spans="4:4">
      <c r="D2334" s="190"/>
    </row>
    <row r="2335" spans="4:4">
      <c r="D2335" s="190"/>
    </row>
    <row r="2336" spans="4:4">
      <c r="D2336" s="190"/>
    </row>
    <row r="2337" spans="4:4">
      <c r="D2337" s="190"/>
    </row>
    <row r="2338" spans="4:4">
      <c r="D2338" s="190"/>
    </row>
    <row r="2339" spans="4:4">
      <c r="D2339" s="190"/>
    </row>
    <row r="2340" spans="4:4">
      <c r="D2340" s="190"/>
    </row>
    <row r="2341" spans="4:4">
      <c r="D2341" s="190"/>
    </row>
    <row r="2342" spans="4:4">
      <c r="D2342" s="190"/>
    </row>
    <row r="2343" spans="4:4">
      <c r="D2343" s="190"/>
    </row>
    <row r="2344" spans="4:4">
      <c r="D2344" s="190"/>
    </row>
    <row r="2345" spans="4:4">
      <c r="D2345" s="190"/>
    </row>
    <row r="2346" spans="4:4">
      <c r="D2346" s="190"/>
    </row>
    <row r="2347" spans="4:4">
      <c r="D2347" s="190"/>
    </row>
    <row r="2348" spans="4:4">
      <c r="D2348" s="190"/>
    </row>
    <row r="2349" spans="4:4">
      <c r="D2349" s="190"/>
    </row>
    <row r="2350" spans="4:4">
      <c r="D2350" s="190"/>
    </row>
    <row r="2351" spans="4:4">
      <c r="D2351" s="190"/>
    </row>
    <row r="2352" spans="4:4">
      <c r="D2352" s="190"/>
    </row>
    <row r="2353" spans="4:4">
      <c r="D2353" s="190"/>
    </row>
    <row r="2354" spans="4:4">
      <c r="D2354" s="190"/>
    </row>
    <row r="2355" spans="4:4">
      <c r="D2355" s="190"/>
    </row>
    <row r="2356" spans="4:4">
      <c r="D2356" s="190"/>
    </row>
    <row r="2357" spans="4:4">
      <c r="D2357" s="190"/>
    </row>
    <row r="2358" spans="4:4">
      <c r="D2358" s="190"/>
    </row>
    <row r="2359" spans="4:4">
      <c r="D2359" s="190"/>
    </row>
    <row r="2360" spans="4:4">
      <c r="D2360" s="190"/>
    </row>
    <row r="2361" spans="4:4">
      <c r="D2361" s="190"/>
    </row>
    <row r="2362" spans="4:4">
      <c r="D2362" s="190"/>
    </row>
    <row r="2363" spans="4:4">
      <c r="D2363" s="190"/>
    </row>
    <row r="2364" spans="4:4">
      <c r="D2364" s="190"/>
    </row>
    <row r="2365" spans="4:4">
      <c r="D2365" s="190"/>
    </row>
    <row r="2366" spans="4:4">
      <c r="D2366" s="190"/>
    </row>
    <row r="2367" spans="4:4">
      <c r="D2367" s="190"/>
    </row>
    <row r="2368" spans="4:4">
      <c r="D2368" s="190"/>
    </row>
    <row r="2369" spans="4:4">
      <c r="D2369" s="190"/>
    </row>
    <row r="2370" spans="4:4">
      <c r="D2370" s="190"/>
    </row>
    <row r="2371" spans="4:4">
      <c r="D2371" s="190"/>
    </row>
    <row r="2372" spans="4:4">
      <c r="D2372" s="190"/>
    </row>
    <row r="2373" spans="4:4">
      <c r="D2373" s="190"/>
    </row>
    <row r="2374" spans="4:4">
      <c r="D2374" s="190"/>
    </row>
    <row r="2375" spans="4:4">
      <c r="D2375" s="190"/>
    </row>
    <row r="2376" spans="4:4">
      <c r="D2376" s="190"/>
    </row>
    <row r="2377" spans="4:4">
      <c r="D2377" s="190"/>
    </row>
    <row r="2378" spans="4:4">
      <c r="D2378" s="190"/>
    </row>
    <row r="2379" spans="4:4">
      <c r="D2379" s="190"/>
    </row>
    <row r="2380" spans="4:4">
      <c r="D2380" s="190"/>
    </row>
    <row r="2381" spans="4:4">
      <c r="D2381" s="190"/>
    </row>
    <row r="2382" spans="4:4">
      <c r="D2382" s="190"/>
    </row>
    <row r="2383" spans="4:4">
      <c r="D2383" s="190"/>
    </row>
    <row r="2384" spans="4:4">
      <c r="D2384" s="190"/>
    </row>
    <row r="2385" spans="4:4">
      <c r="D2385" s="190"/>
    </row>
    <row r="2386" spans="4:4">
      <c r="D2386" s="190"/>
    </row>
    <row r="2387" spans="4:4">
      <c r="D2387" s="190"/>
    </row>
    <row r="2388" spans="4:4">
      <c r="D2388" s="190"/>
    </row>
    <row r="2389" spans="4:4">
      <c r="D2389" s="190"/>
    </row>
    <row r="2390" spans="4:4">
      <c r="D2390" s="190"/>
    </row>
    <row r="2391" spans="4:4">
      <c r="D2391" s="190"/>
    </row>
    <row r="2392" spans="4:4">
      <c r="D2392" s="190"/>
    </row>
    <row r="2393" spans="4:4">
      <c r="D2393" s="190"/>
    </row>
    <row r="2394" spans="4:4">
      <c r="D2394" s="190"/>
    </row>
    <row r="2395" spans="4:4">
      <c r="D2395" s="190"/>
    </row>
    <row r="2396" spans="4:4">
      <c r="D2396" s="190"/>
    </row>
    <row r="2397" spans="4:4">
      <c r="D2397" s="190"/>
    </row>
    <row r="2398" spans="4:4">
      <c r="D2398" s="190"/>
    </row>
    <row r="2399" spans="4:4">
      <c r="D2399" s="190"/>
    </row>
    <row r="2400" spans="4:4">
      <c r="D2400" s="190"/>
    </row>
    <row r="2401" spans="4:4">
      <c r="D2401" s="190"/>
    </row>
    <row r="2402" spans="4:4">
      <c r="D2402" s="190"/>
    </row>
    <row r="2403" spans="4:4">
      <c r="D2403" s="190"/>
    </row>
    <row r="2404" spans="4:4">
      <c r="D2404" s="190"/>
    </row>
    <row r="2405" spans="4:4">
      <c r="D2405" s="190"/>
    </row>
    <row r="2406" spans="4:4">
      <c r="D2406" s="190"/>
    </row>
    <row r="2407" spans="4:4">
      <c r="D2407" s="190"/>
    </row>
    <row r="2408" spans="4:4">
      <c r="D2408" s="190"/>
    </row>
    <row r="2409" spans="4:4">
      <c r="D2409" s="190"/>
    </row>
    <row r="2410" spans="4:4">
      <c r="D2410" s="190"/>
    </row>
    <row r="2411" spans="4:4">
      <c r="D2411" s="190"/>
    </row>
    <row r="2412" spans="4:4">
      <c r="D2412" s="190"/>
    </row>
    <row r="2413" spans="4:4">
      <c r="D2413" s="190"/>
    </row>
    <row r="2414" spans="4:4">
      <c r="D2414" s="190"/>
    </row>
    <row r="2415" spans="4:4">
      <c r="D2415" s="190"/>
    </row>
    <row r="2416" spans="4:4">
      <c r="D2416" s="190"/>
    </row>
    <row r="2417" spans="4:4">
      <c r="D2417" s="190"/>
    </row>
    <row r="2418" spans="4:4">
      <c r="D2418" s="190"/>
    </row>
    <row r="2419" spans="4:4">
      <c r="D2419" s="190"/>
    </row>
    <row r="2420" spans="4:4">
      <c r="D2420" s="190"/>
    </row>
    <row r="2421" spans="4:4">
      <c r="D2421" s="190"/>
    </row>
    <row r="2422" spans="4:4">
      <c r="D2422" s="190"/>
    </row>
    <row r="2423" spans="4:4">
      <c r="D2423" s="190"/>
    </row>
    <row r="2424" spans="4:4">
      <c r="D2424" s="190"/>
    </row>
    <row r="2425" spans="4:4">
      <c r="D2425" s="190"/>
    </row>
    <row r="2426" spans="4:4">
      <c r="D2426" s="190"/>
    </row>
    <row r="2427" spans="4:4">
      <c r="D2427" s="190"/>
    </row>
    <row r="2428" spans="4:4">
      <c r="D2428" s="190"/>
    </row>
    <row r="2429" spans="4:4">
      <c r="D2429" s="190"/>
    </row>
    <row r="2430" spans="4:4">
      <c r="D2430" s="190"/>
    </row>
    <row r="2431" spans="4:4">
      <c r="D2431" s="190"/>
    </row>
    <row r="2432" spans="4:4">
      <c r="D2432" s="190"/>
    </row>
    <row r="2433" spans="4:4">
      <c r="D2433" s="190"/>
    </row>
    <row r="2434" spans="4:4">
      <c r="D2434" s="190"/>
    </row>
    <row r="2435" spans="4:4">
      <c r="D2435" s="190"/>
    </row>
    <row r="2436" spans="4:4">
      <c r="D2436" s="190"/>
    </row>
    <row r="2437" spans="4:4">
      <c r="D2437" s="190"/>
    </row>
    <row r="2438" spans="4:4">
      <c r="D2438" s="190"/>
    </row>
    <row r="2439" spans="4:4">
      <c r="D2439" s="190"/>
    </row>
    <row r="2440" spans="4:4">
      <c r="D2440" s="190"/>
    </row>
    <row r="2441" spans="4:4">
      <c r="D2441" s="190"/>
    </row>
    <row r="2442" spans="4:4">
      <c r="D2442" s="190"/>
    </row>
    <row r="2443" spans="4:4">
      <c r="D2443" s="190"/>
    </row>
    <row r="2444" spans="4:4">
      <c r="D2444" s="190"/>
    </row>
    <row r="2445" spans="4:4">
      <c r="D2445" s="190"/>
    </row>
    <row r="2446" spans="4:4">
      <c r="D2446" s="190"/>
    </row>
    <row r="2447" spans="4:4">
      <c r="D2447" s="190"/>
    </row>
    <row r="2448" spans="4:4">
      <c r="D2448" s="190"/>
    </row>
    <row r="2449" spans="4:4">
      <c r="D2449" s="190"/>
    </row>
    <row r="2450" spans="4:4">
      <c r="D2450" s="190"/>
    </row>
    <row r="2451" spans="4:4">
      <c r="D2451" s="190"/>
    </row>
    <row r="2452" spans="4:4">
      <c r="D2452" s="190"/>
    </row>
    <row r="2453" spans="4:4">
      <c r="D2453" s="190"/>
    </row>
    <row r="2454" spans="4:4">
      <c r="D2454" s="190"/>
    </row>
    <row r="2455" spans="4:4">
      <c r="D2455" s="190"/>
    </row>
    <row r="2456" spans="4:4">
      <c r="D2456" s="190"/>
    </row>
    <row r="2457" spans="4:4">
      <c r="D2457" s="190"/>
    </row>
    <row r="2458" spans="4:4">
      <c r="D2458" s="190"/>
    </row>
    <row r="2459" spans="4:4">
      <c r="D2459" s="190"/>
    </row>
    <row r="2460" spans="4:4">
      <c r="D2460" s="190"/>
    </row>
    <row r="2461" spans="4:4">
      <c r="D2461" s="190"/>
    </row>
    <row r="2462" spans="4:4">
      <c r="D2462" s="190"/>
    </row>
    <row r="2463" spans="4:4">
      <c r="D2463" s="190"/>
    </row>
    <row r="2464" spans="4:4">
      <c r="D2464" s="190"/>
    </row>
    <row r="2465" spans="4:4">
      <c r="D2465" s="190"/>
    </row>
    <row r="2466" spans="4:4">
      <c r="D2466" s="190"/>
    </row>
    <row r="2467" spans="4:4">
      <c r="D2467" s="190"/>
    </row>
    <row r="2468" spans="4:4">
      <c r="D2468" s="190"/>
    </row>
    <row r="2469" spans="4:4">
      <c r="D2469" s="190"/>
    </row>
    <row r="2470" spans="4:4">
      <c r="D2470" s="190"/>
    </row>
    <row r="2471" spans="4:4">
      <c r="D2471" s="190"/>
    </row>
    <row r="2472" spans="4:4">
      <c r="D2472" s="190"/>
    </row>
    <row r="2473" spans="4:4">
      <c r="D2473" s="190"/>
    </row>
    <row r="2474" spans="4:4">
      <c r="D2474" s="190"/>
    </row>
    <row r="2475" spans="4:4">
      <c r="D2475" s="190"/>
    </row>
    <row r="2476" spans="4:4">
      <c r="D2476" s="190"/>
    </row>
    <row r="2477" spans="4:4">
      <c r="D2477" s="190"/>
    </row>
    <row r="2478" spans="4:4">
      <c r="D2478" s="190"/>
    </row>
    <row r="2479" spans="4:4">
      <c r="D2479" s="190"/>
    </row>
    <row r="2480" spans="4:4">
      <c r="D2480" s="190"/>
    </row>
    <row r="2481" spans="4:4">
      <c r="D2481" s="190"/>
    </row>
    <row r="2482" spans="4:4">
      <c r="D2482" s="190"/>
    </row>
    <row r="2483" spans="4:4">
      <c r="D2483" s="190"/>
    </row>
    <row r="2484" spans="4:4">
      <c r="D2484" s="190"/>
    </row>
    <row r="2485" spans="4:4">
      <c r="D2485" s="190"/>
    </row>
    <row r="2486" spans="4:4">
      <c r="D2486" s="190"/>
    </row>
    <row r="2487" spans="4:4">
      <c r="D2487" s="190"/>
    </row>
    <row r="2488" spans="4:4">
      <c r="D2488" s="190"/>
    </row>
    <row r="2489" spans="4:4">
      <c r="D2489" s="190"/>
    </row>
    <row r="2490" spans="4:4">
      <c r="D2490" s="190"/>
    </row>
    <row r="2491" spans="4:4">
      <c r="D2491" s="190"/>
    </row>
    <row r="2492" spans="4:4">
      <c r="D2492" s="190"/>
    </row>
    <row r="2493" spans="4:4">
      <c r="D2493" s="190"/>
    </row>
    <row r="2494" spans="4:4">
      <c r="D2494" s="190"/>
    </row>
    <row r="2495" spans="4:4">
      <c r="D2495" s="190"/>
    </row>
    <row r="2496" spans="4:4">
      <c r="D2496" s="190"/>
    </row>
    <row r="2497" spans="4:4">
      <c r="D2497" s="190"/>
    </row>
    <row r="2498" spans="4:4">
      <c r="D2498" s="190"/>
    </row>
    <row r="2499" spans="4:4">
      <c r="D2499" s="190"/>
    </row>
    <row r="2500" spans="4:4">
      <c r="D2500" s="190"/>
    </row>
    <row r="2501" spans="4:4">
      <c r="D2501" s="190"/>
    </row>
    <row r="2502" spans="4:4">
      <c r="D2502" s="190"/>
    </row>
    <row r="2503" spans="4:4">
      <c r="D2503" s="190"/>
    </row>
    <row r="2504" spans="4:4">
      <c r="D2504" s="190"/>
    </row>
    <row r="2505" spans="4:4">
      <c r="D2505" s="190"/>
    </row>
    <row r="2506" spans="4:4">
      <c r="D2506" s="190"/>
    </row>
    <row r="2507" spans="4:4">
      <c r="D2507" s="190"/>
    </row>
    <row r="2508" spans="4:4">
      <c r="D2508" s="190"/>
    </row>
    <row r="2509" spans="4:4">
      <c r="D2509" s="190"/>
    </row>
    <row r="2510" spans="4:4">
      <c r="D2510" s="190"/>
    </row>
    <row r="2511" spans="4:4">
      <c r="D2511" s="190"/>
    </row>
    <row r="2512" spans="4:4">
      <c r="D2512" s="190"/>
    </row>
    <row r="2513" spans="4:4">
      <c r="D2513" s="190"/>
    </row>
    <row r="2514" spans="4:4">
      <c r="D2514" s="190"/>
    </row>
    <row r="2515" spans="4:4">
      <c r="D2515" s="190"/>
    </row>
    <row r="2516" spans="4:4">
      <c r="D2516" s="190"/>
    </row>
    <row r="2517" spans="4:4">
      <c r="D2517" s="190"/>
    </row>
    <row r="2518" spans="4:4">
      <c r="D2518" s="190"/>
    </row>
    <row r="2519" spans="4:4">
      <c r="D2519" s="190"/>
    </row>
    <row r="2520" spans="4:4">
      <c r="D2520" s="190"/>
    </row>
    <row r="2521" spans="4:4">
      <c r="D2521" s="190"/>
    </row>
    <row r="2522" spans="4:4">
      <c r="D2522" s="190"/>
    </row>
    <row r="2523" spans="4:4">
      <c r="D2523" s="190"/>
    </row>
    <row r="2524" spans="4:4">
      <c r="D2524" s="190"/>
    </row>
    <row r="2525" spans="4:4">
      <c r="D2525" s="190"/>
    </row>
    <row r="2526" spans="4:4">
      <c r="D2526" s="190"/>
    </row>
    <row r="2527" spans="4:4">
      <c r="D2527" s="190"/>
    </row>
    <row r="2528" spans="4:4">
      <c r="D2528" s="190"/>
    </row>
    <row r="2529" spans="4:4">
      <c r="D2529" s="190"/>
    </row>
    <row r="2530" spans="4:4">
      <c r="D2530" s="190"/>
    </row>
    <row r="2531" spans="4:4">
      <c r="D2531" s="190"/>
    </row>
    <row r="2532" spans="4:4">
      <c r="D2532" s="190"/>
    </row>
    <row r="2533" spans="4:4">
      <c r="D2533" s="190"/>
    </row>
    <row r="2534" spans="4:4">
      <c r="D2534" s="190"/>
    </row>
    <row r="2535" spans="4:4">
      <c r="D2535" s="190"/>
    </row>
    <row r="2536" spans="4:4">
      <c r="D2536" s="190"/>
    </row>
    <row r="2537" spans="4:4">
      <c r="D2537" s="190"/>
    </row>
    <row r="2538" spans="4:4">
      <c r="D2538" s="190"/>
    </row>
    <row r="2539" spans="4:4">
      <c r="D2539" s="190"/>
    </row>
    <row r="2540" spans="4:4">
      <c r="D2540" s="190"/>
    </row>
    <row r="2541" spans="4:4">
      <c r="D2541" s="190"/>
    </row>
    <row r="2542" spans="4:4">
      <c r="D2542" s="190"/>
    </row>
    <row r="2543" spans="4:4">
      <c r="D2543" s="190"/>
    </row>
    <row r="2544" spans="4:4">
      <c r="D2544" s="190"/>
    </row>
    <row r="2545" spans="4:4">
      <c r="D2545" s="190"/>
    </row>
    <row r="2546" spans="4:4">
      <c r="D2546" s="190"/>
    </row>
    <row r="2547" spans="4:4">
      <c r="D2547" s="190"/>
    </row>
    <row r="2548" spans="4:4">
      <c r="D2548" s="190"/>
    </row>
    <row r="2549" spans="4:4">
      <c r="D2549" s="190"/>
    </row>
    <row r="2550" spans="4:4">
      <c r="D2550" s="190"/>
    </row>
    <row r="2551" spans="4:4">
      <c r="D2551" s="190"/>
    </row>
    <row r="2552" spans="4:4">
      <c r="D2552" s="190"/>
    </row>
    <row r="2553" spans="4:4">
      <c r="D2553" s="190"/>
    </row>
    <row r="2554" spans="4:4">
      <c r="D2554" s="190"/>
    </row>
    <row r="2555" spans="4:4">
      <c r="D2555" s="190"/>
    </row>
    <row r="2556" spans="4:4">
      <c r="D2556" s="190"/>
    </row>
    <row r="2557" spans="4:4">
      <c r="D2557" s="190"/>
    </row>
    <row r="2558" spans="4:4">
      <c r="D2558" s="190"/>
    </row>
    <row r="2559" spans="4:4">
      <c r="D2559" s="190"/>
    </row>
    <row r="2560" spans="4:4">
      <c r="D2560" s="190"/>
    </row>
    <row r="2561" spans="4:4">
      <c r="D2561" s="190"/>
    </row>
    <row r="2562" spans="4:4">
      <c r="D2562" s="190"/>
    </row>
    <row r="2563" spans="4:4">
      <c r="D2563" s="190"/>
    </row>
    <row r="2564" spans="4:4">
      <c r="D2564" s="190"/>
    </row>
    <row r="2565" spans="4:4">
      <c r="D2565" s="190"/>
    </row>
    <row r="2566" spans="4:4">
      <c r="D2566" s="190"/>
    </row>
    <row r="2567" spans="4:4">
      <c r="D2567" s="190"/>
    </row>
    <row r="2568" spans="4:4">
      <c r="D2568" s="190"/>
    </row>
    <row r="2569" spans="4:4">
      <c r="D2569" s="190"/>
    </row>
    <row r="2570" spans="4:4">
      <c r="D2570" s="190"/>
    </row>
    <row r="2571" spans="4:4">
      <c r="D2571" s="190"/>
    </row>
    <row r="2572" spans="4:4">
      <c r="D2572" s="190"/>
    </row>
    <row r="2573" spans="4:4">
      <c r="D2573" s="190"/>
    </row>
    <row r="2574" spans="4:4">
      <c r="D2574" s="190"/>
    </row>
    <row r="2575" spans="4:4">
      <c r="D2575" s="190"/>
    </row>
    <row r="2576" spans="4:4">
      <c r="D2576" s="190"/>
    </row>
    <row r="2577" spans="4:4">
      <c r="D2577" s="190"/>
    </row>
    <row r="2578" spans="4:4">
      <c r="D2578" s="190"/>
    </row>
    <row r="2579" spans="4:4">
      <c r="D2579" s="190"/>
    </row>
    <row r="2580" spans="4:4">
      <c r="D2580" s="190"/>
    </row>
    <row r="2581" spans="4:4">
      <c r="D2581" s="190"/>
    </row>
    <row r="2582" spans="4:4">
      <c r="D2582" s="190"/>
    </row>
    <row r="2583" spans="4:4">
      <c r="D2583" s="190"/>
    </row>
    <row r="2584" spans="4:4">
      <c r="D2584" s="190"/>
    </row>
    <row r="2585" spans="4:4">
      <c r="D2585" s="190"/>
    </row>
    <row r="2586" spans="4:4">
      <c r="D2586" s="190"/>
    </row>
    <row r="2587" spans="4:4">
      <c r="D2587" s="190"/>
    </row>
    <row r="2588" spans="4:4">
      <c r="D2588" s="190"/>
    </row>
    <row r="2589" spans="4:4">
      <c r="D2589" s="190"/>
    </row>
    <row r="2590" spans="4:4">
      <c r="D2590" s="190"/>
    </row>
    <row r="2591" spans="4:4">
      <c r="D2591" s="190"/>
    </row>
    <row r="2592" spans="4:4">
      <c r="D2592" s="190"/>
    </row>
    <row r="2593" spans="4:4">
      <c r="D2593" s="190"/>
    </row>
    <row r="2594" spans="4:4">
      <c r="D2594" s="190"/>
    </row>
    <row r="2595" spans="4:4">
      <c r="D2595" s="190"/>
    </row>
    <row r="2596" spans="4:4">
      <c r="D2596" s="190"/>
    </row>
    <row r="2597" spans="4:4">
      <c r="D2597" s="190"/>
    </row>
    <row r="2598" spans="4:4">
      <c r="D2598" s="190"/>
    </row>
    <row r="2599" spans="4:4">
      <c r="D2599" s="190"/>
    </row>
    <row r="2600" spans="4:4">
      <c r="D2600" s="190"/>
    </row>
    <row r="2601" spans="4:4">
      <c r="D2601" s="190"/>
    </row>
    <row r="2602" spans="4:4">
      <c r="D2602" s="190"/>
    </row>
    <row r="2603" spans="4:4">
      <c r="D2603" s="190"/>
    </row>
    <row r="2604" spans="4:4">
      <c r="D2604" s="190"/>
    </row>
    <row r="2605" spans="4:4">
      <c r="D2605" s="190"/>
    </row>
    <row r="2606" spans="4:4">
      <c r="D2606" s="190"/>
    </row>
    <row r="2607" spans="4:4">
      <c r="D2607" s="190"/>
    </row>
    <row r="2608" spans="4:4">
      <c r="D2608" s="190"/>
    </row>
    <row r="2609" spans="4:4">
      <c r="D2609" s="190"/>
    </row>
    <row r="2610" spans="4:4">
      <c r="D2610" s="190"/>
    </row>
    <row r="2611" spans="4:4">
      <c r="D2611" s="190"/>
    </row>
    <row r="2612" spans="4:4">
      <c r="D2612" s="190"/>
    </row>
    <row r="2613" spans="4:4">
      <c r="D2613" s="190"/>
    </row>
    <row r="2614" spans="4:4">
      <c r="D2614" s="190"/>
    </row>
    <row r="2615" spans="4:4">
      <c r="D2615" s="190"/>
    </row>
    <row r="2616" spans="4:4">
      <c r="D2616" s="190"/>
    </row>
    <row r="2617" spans="4:4">
      <c r="D2617" s="190"/>
    </row>
    <row r="2618" spans="4:4">
      <c r="D2618" s="190"/>
    </row>
    <row r="2619" spans="4:4">
      <c r="D2619" s="190"/>
    </row>
    <row r="2620" spans="4:4">
      <c r="D2620" s="190"/>
    </row>
    <row r="2621" spans="4:4">
      <c r="D2621" s="190"/>
    </row>
    <row r="2622" spans="4:4">
      <c r="D2622" s="190"/>
    </row>
    <row r="2623" spans="4:4">
      <c r="D2623" s="190"/>
    </row>
    <row r="2624" spans="4:4">
      <c r="D2624" s="190"/>
    </row>
    <row r="2625" spans="4:4">
      <c r="D2625" s="190"/>
    </row>
    <row r="2626" spans="4:4">
      <c r="D2626" s="190"/>
    </row>
    <row r="2627" spans="4:4">
      <c r="D2627" s="190"/>
    </row>
    <row r="2628" spans="4:4">
      <c r="D2628" s="190"/>
    </row>
    <row r="2629" spans="4:4">
      <c r="D2629" s="190"/>
    </row>
    <row r="2630" spans="4:4">
      <c r="D2630" s="190"/>
    </row>
    <row r="2631" spans="4:4">
      <c r="D2631" s="190"/>
    </row>
    <row r="2632" spans="4:4">
      <c r="D2632" s="190"/>
    </row>
    <row r="2633" spans="4:4">
      <c r="D2633" s="190"/>
    </row>
    <row r="2634" spans="4:4">
      <c r="D2634" s="190"/>
    </row>
    <row r="2635" spans="4:4">
      <c r="D2635" s="190"/>
    </row>
    <row r="2636" spans="4:4">
      <c r="D2636" s="190"/>
    </row>
    <row r="2637" spans="4:4">
      <c r="D2637" s="190"/>
    </row>
    <row r="2638" spans="4:4">
      <c r="D2638" s="190"/>
    </row>
    <row r="2639" spans="4:4">
      <c r="D2639" s="190"/>
    </row>
    <row r="2640" spans="4:4">
      <c r="D2640" s="190"/>
    </row>
    <row r="2641" spans="4:4">
      <c r="D2641" s="190"/>
    </row>
    <row r="2642" spans="4:4">
      <c r="D2642" s="190"/>
    </row>
    <row r="2643" spans="4:4">
      <c r="D2643" s="190"/>
    </row>
    <row r="2644" spans="4:4">
      <c r="D2644" s="190"/>
    </row>
    <row r="2645" spans="4:4">
      <c r="D2645" s="190"/>
    </row>
    <row r="2646" spans="4:4">
      <c r="D2646" s="190"/>
    </row>
    <row r="2647" spans="4:4">
      <c r="D2647" s="190"/>
    </row>
    <row r="2648" spans="4:4">
      <c r="D2648" s="190"/>
    </row>
    <row r="2649" spans="4:4">
      <c r="D2649" s="190"/>
    </row>
    <row r="2650" spans="4:4">
      <c r="D2650" s="190"/>
    </row>
    <row r="2651" spans="4:4">
      <c r="D2651" s="190"/>
    </row>
    <row r="2652" spans="4:4">
      <c r="D2652" s="190"/>
    </row>
    <row r="2653" spans="4:4">
      <c r="D2653" s="190"/>
    </row>
    <row r="2654" spans="4:4">
      <c r="D2654" s="190"/>
    </row>
    <row r="2655" spans="4:4">
      <c r="D2655" s="190"/>
    </row>
    <row r="2656" spans="4:4">
      <c r="D2656" s="190"/>
    </row>
    <row r="2657" spans="4:4">
      <c r="D2657" s="190"/>
    </row>
    <row r="2658" spans="4:4">
      <c r="D2658" s="190"/>
    </row>
    <row r="2659" spans="4:4">
      <c r="D2659" s="190"/>
    </row>
    <row r="2660" spans="4:4">
      <c r="D2660" s="190"/>
    </row>
    <row r="2661" spans="4:4">
      <c r="D2661" s="190"/>
    </row>
    <row r="2662" spans="4:4">
      <c r="D2662" s="190"/>
    </row>
    <row r="2663" spans="4:4">
      <c r="D2663" s="190"/>
    </row>
    <row r="2664" spans="4:4">
      <c r="D2664" s="190"/>
    </row>
    <row r="2665" spans="4:4">
      <c r="D2665" s="190"/>
    </row>
    <row r="2666" spans="4:4">
      <c r="D2666" s="190"/>
    </row>
    <row r="2667" spans="4:4">
      <c r="D2667" s="190"/>
    </row>
    <row r="2668" spans="4:4">
      <c r="D2668" s="190"/>
    </row>
    <row r="2669" spans="4:4">
      <c r="D2669" s="190"/>
    </row>
    <row r="2670" spans="4:4">
      <c r="D2670" s="190"/>
    </row>
    <row r="2671" spans="4:4">
      <c r="D2671" s="190"/>
    </row>
    <row r="2672" spans="4:4">
      <c r="D2672" s="190"/>
    </row>
    <row r="2673" spans="4:4">
      <c r="D2673" s="190"/>
    </row>
    <row r="2674" spans="4:4">
      <c r="D2674" s="190"/>
    </row>
    <row r="2675" spans="4:4">
      <c r="D2675" s="190"/>
    </row>
    <row r="2676" spans="4:4">
      <c r="D2676" s="190"/>
    </row>
    <row r="2677" spans="4:4">
      <c r="D2677" s="190"/>
    </row>
    <row r="2678" spans="4:4">
      <c r="D2678" s="190"/>
    </row>
    <row r="2679" spans="4:4">
      <c r="D2679" s="190"/>
    </row>
    <row r="2680" spans="4:4">
      <c r="D2680" s="190"/>
    </row>
    <row r="2681" spans="4:4">
      <c r="D2681" s="190"/>
    </row>
    <row r="2682" spans="4:4">
      <c r="D2682" s="190"/>
    </row>
    <row r="2683" spans="4:4">
      <c r="D2683" s="190"/>
    </row>
    <row r="2684" spans="4:4">
      <c r="D2684" s="190"/>
    </row>
    <row r="2685" spans="4:4">
      <c r="D2685" s="190"/>
    </row>
    <row r="2686" spans="4:4">
      <c r="D2686" s="190"/>
    </row>
    <row r="2687" spans="4:4">
      <c r="D2687" s="190"/>
    </row>
    <row r="2688" spans="4:4">
      <c r="D2688" s="190"/>
    </row>
    <row r="2689" spans="4:4">
      <c r="D2689" s="190"/>
    </row>
    <row r="2690" spans="4:4">
      <c r="D2690" s="190"/>
    </row>
    <row r="2691" spans="4:4">
      <c r="D2691" s="190"/>
    </row>
    <row r="2692" spans="4:4">
      <c r="D2692" s="190"/>
    </row>
    <row r="2693" spans="4:4">
      <c r="D2693" s="190"/>
    </row>
    <row r="2694" spans="4:4">
      <c r="D2694" s="190"/>
    </row>
    <row r="2695" spans="4:4">
      <c r="D2695" s="190"/>
    </row>
    <row r="2696" spans="4:4">
      <c r="D2696" s="190"/>
    </row>
    <row r="2697" spans="4:4">
      <c r="D2697" s="190"/>
    </row>
    <row r="2698" spans="4:4">
      <c r="D2698" s="190"/>
    </row>
    <row r="2699" spans="4:4">
      <c r="D2699" s="190"/>
    </row>
    <row r="2700" spans="4:4">
      <c r="D2700" s="190"/>
    </row>
    <row r="2701" spans="4:4">
      <c r="D2701" s="190"/>
    </row>
    <row r="2702" spans="4:4">
      <c r="D2702" s="190"/>
    </row>
    <row r="2703" spans="4:4">
      <c r="D2703" s="190"/>
    </row>
    <row r="2704" spans="4:4">
      <c r="D2704" s="190"/>
    </row>
    <row r="2705" spans="4:4">
      <c r="D2705" s="190"/>
    </row>
    <row r="2706" spans="4:4">
      <c r="D2706" s="190"/>
    </row>
    <row r="2707" spans="4:4">
      <c r="D2707" s="190"/>
    </row>
    <row r="2708" spans="4:4">
      <c r="D2708" s="190"/>
    </row>
    <row r="2709" spans="4:4">
      <c r="D2709" s="190"/>
    </row>
    <row r="2710" spans="4:4">
      <c r="D2710" s="190"/>
    </row>
    <row r="2711" spans="4:4">
      <c r="D2711" s="190"/>
    </row>
    <row r="2712" spans="4:4">
      <c r="D2712" s="190"/>
    </row>
    <row r="2713" spans="4:4">
      <c r="D2713" s="190"/>
    </row>
    <row r="2714" spans="4:4">
      <c r="D2714" s="190"/>
    </row>
    <row r="2715" spans="4:4">
      <c r="D2715" s="190"/>
    </row>
    <row r="2716" spans="4:4">
      <c r="D2716" s="190"/>
    </row>
    <row r="2717" spans="4:4">
      <c r="D2717" s="190"/>
    </row>
    <row r="2718" spans="4:4">
      <c r="D2718" s="190"/>
    </row>
    <row r="2719" spans="4:4">
      <c r="D2719" s="190"/>
    </row>
    <row r="2720" spans="4:4">
      <c r="D2720" s="190"/>
    </row>
    <row r="2721" spans="4:4">
      <c r="D2721" s="190"/>
    </row>
    <row r="2722" spans="4:4">
      <c r="D2722" s="190"/>
    </row>
    <row r="2723" spans="4:4">
      <c r="D2723" s="190"/>
    </row>
    <row r="2724" spans="4:4">
      <c r="D2724" s="190"/>
    </row>
    <row r="2725" spans="4:4">
      <c r="D2725" s="190"/>
    </row>
    <row r="2726" spans="4:4">
      <c r="D2726" s="190"/>
    </row>
    <row r="2727" spans="4:4">
      <c r="D2727" s="190"/>
    </row>
    <row r="2728" spans="4:4">
      <c r="D2728" s="190"/>
    </row>
    <row r="2729" spans="4:4">
      <c r="D2729" s="190"/>
    </row>
    <row r="2730" spans="4:4">
      <c r="D2730" s="190"/>
    </row>
    <row r="2731" spans="4:4">
      <c r="D2731" s="190"/>
    </row>
    <row r="2732" spans="4:4">
      <c r="D2732" s="190"/>
    </row>
    <row r="2733" spans="4:4">
      <c r="D2733" s="190"/>
    </row>
    <row r="2734" spans="4:4">
      <c r="D2734" s="190"/>
    </row>
    <row r="2735" spans="4:4">
      <c r="D2735" s="190"/>
    </row>
    <row r="2736" spans="4:4">
      <c r="D2736" s="190"/>
    </row>
    <row r="2737" spans="4:4">
      <c r="D2737" s="190"/>
    </row>
    <row r="2738" spans="4:4">
      <c r="D2738" s="190"/>
    </row>
    <row r="2739" spans="4:4">
      <c r="D2739" s="190"/>
    </row>
    <row r="2740" spans="4:4">
      <c r="D2740" s="190"/>
    </row>
    <row r="2741" spans="4:4">
      <c r="D2741" s="190"/>
    </row>
    <row r="2742" spans="4:4">
      <c r="D2742" s="190"/>
    </row>
    <row r="2743" spans="4:4">
      <c r="D2743" s="190"/>
    </row>
    <row r="2744" spans="4:4">
      <c r="D2744" s="190"/>
    </row>
    <row r="2745" spans="4:4">
      <c r="D2745" s="190"/>
    </row>
    <row r="2746" spans="4:4">
      <c r="D2746" s="190"/>
    </row>
    <row r="2747" spans="4:4">
      <c r="D2747" s="190"/>
    </row>
    <row r="2748" spans="4:4">
      <c r="D2748" s="190"/>
    </row>
    <row r="2749" spans="4:4">
      <c r="D2749" s="190"/>
    </row>
    <row r="2750" spans="4:4">
      <c r="D2750" s="190"/>
    </row>
    <row r="2751" spans="4:4">
      <c r="D2751" s="190"/>
    </row>
    <row r="2752" spans="4:4">
      <c r="D2752" s="190"/>
    </row>
    <row r="2753" spans="4:4">
      <c r="D2753" s="190"/>
    </row>
    <row r="2754" spans="4:4">
      <c r="D2754" s="190"/>
    </row>
    <row r="2755" spans="4:4">
      <c r="D2755" s="190"/>
    </row>
    <row r="2756" spans="4:4">
      <c r="D2756" s="190"/>
    </row>
    <row r="2757" spans="4:4">
      <c r="D2757" s="190"/>
    </row>
    <row r="2758" spans="4:4">
      <c r="D2758" s="190"/>
    </row>
    <row r="2759" spans="4:4">
      <c r="D2759" s="190"/>
    </row>
    <row r="2760" spans="4:4">
      <c r="D2760" s="190"/>
    </row>
    <row r="2761" spans="4:4">
      <c r="D2761" s="190"/>
    </row>
    <row r="2762" spans="4:4">
      <c r="D2762" s="190"/>
    </row>
    <row r="2763" spans="4:4">
      <c r="D2763" s="190"/>
    </row>
    <row r="2764" spans="4:4">
      <c r="D2764" s="190"/>
    </row>
    <row r="2765" spans="4:4">
      <c r="D2765" s="190"/>
    </row>
    <row r="2766" spans="4:4">
      <c r="D2766" s="190"/>
    </row>
    <row r="2767" spans="4:4">
      <c r="D2767" s="190"/>
    </row>
    <row r="2768" spans="4:4">
      <c r="D2768" s="190"/>
    </row>
    <row r="2769" spans="4:4">
      <c r="D2769" s="190"/>
    </row>
    <row r="2770" spans="4:4">
      <c r="D2770" s="190"/>
    </row>
    <row r="2771" spans="4:4">
      <c r="D2771" s="190"/>
    </row>
    <row r="2772" spans="4:4">
      <c r="D2772" s="190"/>
    </row>
    <row r="2773" spans="4:4">
      <c r="D2773" s="190"/>
    </row>
    <row r="2774" spans="4:4">
      <c r="D2774" s="190"/>
    </row>
    <row r="2775" spans="4:4">
      <c r="D2775" s="190"/>
    </row>
    <row r="2776" spans="4:4">
      <c r="D2776" s="190"/>
    </row>
    <row r="2777" spans="4:4">
      <c r="D2777" s="190"/>
    </row>
    <row r="2778" spans="4:4">
      <c r="D2778" s="190"/>
    </row>
    <row r="2779" spans="4:4">
      <c r="D2779" s="190"/>
    </row>
    <row r="2780" spans="4:4">
      <c r="D2780" s="190"/>
    </row>
    <row r="2781" spans="4:4">
      <c r="D2781" s="190"/>
    </row>
    <row r="2782" spans="4:4">
      <c r="D2782" s="190"/>
    </row>
    <row r="2783" spans="4:4">
      <c r="D2783" s="190"/>
    </row>
    <row r="2784" spans="4:4">
      <c r="D2784" s="190"/>
    </row>
    <row r="2785" spans="4:4">
      <c r="D2785" s="190"/>
    </row>
    <row r="2786" spans="4:4">
      <c r="D2786" s="190"/>
    </row>
    <row r="2787" spans="4:4">
      <c r="D2787" s="190"/>
    </row>
    <row r="2788" spans="4:4">
      <c r="D2788" s="190"/>
    </row>
    <row r="2789" spans="4:4">
      <c r="D2789" s="190"/>
    </row>
    <row r="2790" spans="4:4">
      <c r="D2790" s="190"/>
    </row>
    <row r="2791" spans="4:4">
      <c r="D2791" s="190"/>
    </row>
    <row r="2792" spans="4:4">
      <c r="D2792" s="190"/>
    </row>
    <row r="2793" spans="4:4">
      <c r="D2793" s="190"/>
    </row>
    <row r="2794" spans="4:4">
      <c r="D2794" s="190"/>
    </row>
    <row r="2795" spans="4:4">
      <c r="D2795" s="190"/>
    </row>
    <row r="2796" spans="4:4">
      <c r="D2796" s="190"/>
    </row>
    <row r="2797" spans="4:4">
      <c r="D2797" s="190"/>
    </row>
    <row r="2798" spans="4:4">
      <c r="D2798" s="190"/>
    </row>
    <row r="2799" spans="4:4">
      <c r="D2799" s="190"/>
    </row>
    <row r="2800" spans="4:4">
      <c r="D2800" s="190"/>
    </row>
    <row r="2801" spans="4:4">
      <c r="D2801" s="190"/>
    </row>
    <row r="2802" spans="4:4">
      <c r="D2802" s="190"/>
    </row>
    <row r="2803" spans="4:4">
      <c r="D2803" s="190"/>
    </row>
    <row r="2804" spans="4:4">
      <c r="D2804" s="190"/>
    </row>
    <row r="2805" spans="4:4">
      <c r="D2805" s="190"/>
    </row>
    <row r="2806" spans="4:4">
      <c r="D2806" s="190"/>
    </row>
    <row r="2807" spans="4:4">
      <c r="D2807" s="190"/>
    </row>
    <row r="2808" spans="4:4">
      <c r="D2808" s="190"/>
    </row>
    <row r="2809" spans="4:4">
      <c r="D2809" s="190"/>
    </row>
    <row r="2810" spans="4:4">
      <c r="D2810" s="190"/>
    </row>
    <row r="2811" spans="4:4">
      <c r="D2811" s="190"/>
    </row>
    <row r="2812" spans="4:4">
      <c r="D2812" s="190"/>
    </row>
    <row r="2813" spans="4:4">
      <c r="D2813" s="190"/>
    </row>
    <row r="2814" spans="4:4">
      <c r="D2814" s="190"/>
    </row>
    <row r="2815" spans="4:4">
      <c r="D2815" s="190"/>
    </row>
    <row r="2816" spans="4:4">
      <c r="D2816" s="190"/>
    </row>
    <row r="2817" spans="4:4">
      <c r="D2817" s="190"/>
    </row>
    <row r="2818" spans="4:4">
      <c r="D2818" s="190"/>
    </row>
    <row r="2819" spans="4:4">
      <c r="D2819" s="190"/>
    </row>
    <row r="2820" spans="4:4">
      <c r="D2820" s="190"/>
    </row>
    <row r="2821" spans="4:4">
      <c r="D2821" s="190"/>
    </row>
    <row r="2822" spans="4:4">
      <c r="D2822" s="190"/>
    </row>
    <row r="2823" spans="4:4">
      <c r="D2823" s="190"/>
    </row>
    <row r="2824" spans="4:4">
      <c r="D2824" s="190"/>
    </row>
    <row r="2825" spans="4:4">
      <c r="D2825" s="190"/>
    </row>
    <row r="2826" spans="4:4">
      <c r="D2826" s="190"/>
    </row>
    <row r="2827" spans="4:4">
      <c r="D2827" s="190"/>
    </row>
    <row r="2828" spans="4:4">
      <c r="D2828" s="190"/>
    </row>
    <row r="2829" spans="4:4">
      <c r="D2829" s="190"/>
    </row>
    <row r="2830" spans="4:4">
      <c r="D2830" s="190"/>
    </row>
    <row r="2831" spans="4:4">
      <c r="D2831" s="190"/>
    </row>
    <row r="2832" spans="4:4">
      <c r="D2832" s="190"/>
    </row>
    <row r="2833" spans="4:4">
      <c r="D2833" s="190"/>
    </row>
    <row r="2834" spans="4:4">
      <c r="D2834" s="190"/>
    </row>
    <row r="2835" spans="4:4">
      <c r="D2835" s="190"/>
    </row>
    <row r="2836" spans="4:4">
      <c r="D2836" s="190"/>
    </row>
    <row r="2837" spans="4:4">
      <c r="D2837" s="190"/>
    </row>
    <row r="2838" spans="4:4">
      <c r="D2838" s="190"/>
    </row>
    <row r="2839" spans="4:4">
      <c r="D2839" s="190"/>
    </row>
    <row r="2840" spans="4:4">
      <c r="D2840" s="190"/>
    </row>
    <row r="2841" spans="4:4">
      <c r="D2841" s="190"/>
    </row>
    <row r="2842" spans="4:4">
      <c r="D2842" s="190"/>
    </row>
    <row r="2843" spans="4:4">
      <c r="D2843" s="190"/>
    </row>
    <row r="2844" spans="4:4">
      <c r="D2844" s="190"/>
    </row>
    <row r="2845" spans="4:4">
      <c r="D2845" s="190"/>
    </row>
    <row r="2846" spans="4:4">
      <c r="D2846" s="190"/>
    </row>
    <row r="2847" spans="4:4">
      <c r="D2847" s="190"/>
    </row>
    <row r="2848" spans="4:4">
      <c r="D2848" s="190"/>
    </row>
    <row r="2849" spans="4:4">
      <c r="D2849" s="190"/>
    </row>
    <row r="2850" spans="4:4">
      <c r="D2850" s="190"/>
    </row>
    <row r="2851" spans="4:4">
      <c r="D2851" s="190"/>
    </row>
    <row r="2852" spans="4:4">
      <c r="D2852" s="190"/>
    </row>
    <row r="2853" spans="4:4">
      <c r="D2853" s="190"/>
    </row>
    <row r="2854" spans="4:4">
      <c r="D2854" s="190"/>
    </row>
    <row r="2855" spans="4:4">
      <c r="D2855" s="190"/>
    </row>
    <row r="2856" spans="4:4">
      <c r="D2856" s="190"/>
    </row>
    <row r="2857" spans="4:4">
      <c r="D2857" s="190"/>
    </row>
    <row r="2858" spans="4:4">
      <c r="D2858" s="190"/>
    </row>
    <row r="2859" spans="4:4">
      <c r="D2859" s="190"/>
    </row>
    <row r="2860" spans="4:4">
      <c r="D2860" s="190"/>
    </row>
    <row r="2861" spans="4:4">
      <c r="D2861" s="190"/>
    </row>
    <row r="2862" spans="4:4">
      <c r="D2862" s="190"/>
    </row>
    <row r="2863" spans="4:4">
      <c r="D2863" s="190"/>
    </row>
    <row r="2864" spans="4:4">
      <c r="D2864" s="190"/>
    </row>
    <row r="2865" spans="4:4">
      <c r="D2865" s="190"/>
    </row>
    <row r="2866" spans="4:4">
      <c r="D2866" s="190"/>
    </row>
    <row r="2867" spans="4:4">
      <c r="D2867" s="190"/>
    </row>
    <row r="2868" spans="4:4">
      <c r="D2868" s="190"/>
    </row>
    <row r="2869" spans="4:4">
      <c r="D2869" s="190"/>
    </row>
    <row r="2870" spans="4:4">
      <c r="D2870" s="190"/>
    </row>
    <row r="2871" spans="4:4">
      <c r="D2871" s="190"/>
    </row>
    <row r="2872" spans="4:4">
      <c r="D2872" s="190"/>
    </row>
    <row r="2873" spans="4:4">
      <c r="D2873" s="190"/>
    </row>
    <row r="2874" spans="4:4">
      <c r="D2874" s="190"/>
    </row>
    <row r="2875" spans="4:4">
      <c r="D2875" s="190"/>
    </row>
    <row r="2876" spans="4:4">
      <c r="D2876" s="190"/>
    </row>
    <row r="2877" spans="4:4">
      <c r="D2877" s="190"/>
    </row>
    <row r="2878" spans="4:4">
      <c r="D2878" s="190"/>
    </row>
    <row r="2879" spans="4:4">
      <c r="D2879" s="190"/>
    </row>
    <row r="2880" spans="4:4">
      <c r="D2880" s="190"/>
    </row>
    <row r="2881" spans="4:4">
      <c r="D2881" s="190"/>
    </row>
    <row r="2882" spans="4:4">
      <c r="D2882" s="190"/>
    </row>
    <row r="2883" spans="4:4">
      <c r="D2883" s="190"/>
    </row>
    <row r="2884" spans="4:4">
      <c r="D2884" s="190"/>
    </row>
    <row r="2885" spans="4:4">
      <c r="D2885" s="190"/>
    </row>
    <row r="2886" spans="4:4">
      <c r="D2886" s="190"/>
    </row>
    <row r="2887" spans="4:4">
      <c r="D2887" s="190"/>
    </row>
    <row r="2888" spans="4:4">
      <c r="D2888" s="190"/>
    </row>
    <row r="2889" spans="4:4">
      <c r="D2889" s="190"/>
    </row>
    <row r="2890" spans="4:4">
      <c r="D2890" s="190"/>
    </row>
    <row r="2891" spans="4:4">
      <c r="D2891" s="190"/>
    </row>
    <row r="2892" spans="4:4">
      <c r="D2892" s="190"/>
    </row>
    <row r="2893" spans="4:4">
      <c r="D2893" s="190"/>
    </row>
    <row r="2894" spans="4:4">
      <c r="D2894" s="190"/>
    </row>
    <row r="2895" spans="4:4">
      <c r="D2895" s="190"/>
    </row>
    <row r="2896" spans="4:4">
      <c r="D2896" s="190"/>
    </row>
    <row r="2897" spans="4:4">
      <c r="D2897" s="190"/>
    </row>
    <row r="2898" spans="4:4">
      <c r="D2898" s="190"/>
    </row>
    <row r="2899" spans="4:4">
      <c r="D2899" s="190"/>
    </row>
    <row r="2900" spans="4:4">
      <c r="D2900" s="190"/>
    </row>
    <row r="2901" spans="4:4">
      <c r="D2901" s="190"/>
    </row>
    <row r="2902" spans="4:4">
      <c r="D2902" s="190"/>
    </row>
    <row r="2903" spans="4:4">
      <c r="D2903" s="190"/>
    </row>
    <row r="2904" spans="4:4">
      <c r="D2904" s="190"/>
    </row>
    <row r="2905" spans="4:4">
      <c r="D2905" s="190"/>
    </row>
    <row r="2906" spans="4:4">
      <c r="D2906" s="190"/>
    </row>
    <row r="2907" spans="4:4">
      <c r="D2907" s="190"/>
    </row>
    <row r="2908" spans="4:4">
      <c r="D2908" s="190"/>
    </row>
    <row r="2909" spans="4:4">
      <c r="D2909" s="190"/>
    </row>
    <row r="2910" spans="4:4">
      <c r="D2910" s="190"/>
    </row>
    <row r="2911" spans="4:4">
      <c r="D2911" s="190"/>
    </row>
    <row r="2912" spans="4:4">
      <c r="D2912" s="190"/>
    </row>
    <row r="2913" spans="4:4">
      <c r="D2913" s="190"/>
    </row>
    <row r="2914" spans="4:4">
      <c r="D2914" s="190"/>
    </row>
    <row r="2915" spans="4:4">
      <c r="D2915" s="190"/>
    </row>
    <row r="2916" spans="4:4">
      <c r="D2916" s="190"/>
    </row>
    <row r="2917" spans="4:4">
      <c r="D2917" s="190"/>
    </row>
    <row r="2918" spans="4:4">
      <c r="D2918" s="190"/>
    </row>
    <row r="2919" spans="4:4">
      <c r="D2919" s="190"/>
    </row>
    <row r="2920" spans="4:4">
      <c r="D2920" s="190"/>
    </row>
    <row r="2921" spans="4:4">
      <c r="D2921" s="190"/>
    </row>
    <row r="2922" spans="4:4">
      <c r="D2922" s="190"/>
    </row>
    <row r="2923" spans="4:4">
      <c r="D2923" s="190"/>
    </row>
    <row r="2924" spans="4:4">
      <c r="D2924" s="190"/>
    </row>
    <row r="2925" spans="4:4">
      <c r="D2925" s="190"/>
    </row>
    <row r="2926" spans="4:4">
      <c r="D2926" s="190"/>
    </row>
    <row r="2927" spans="4:4">
      <c r="D2927" s="190"/>
    </row>
    <row r="2928" spans="4:4">
      <c r="D2928" s="190"/>
    </row>
    <row r="2929" spans="4:4">
      <c r="D2929" s="190"/>
    </row>
    <row r="2930" spans="4:4">
      <c r="D2930" s="190"/>
    </row>
    <row r="2931" spans="4:4">
      <c r="D2931" s="190"/>
    </row>
    <row r="2932" spans="4:4">
      <c r="D2932" s="190"/>
    </row>
    <row r="2933" spans="4:4">
      <c r="D2933" s="190"/>
    </row>
    <row r="2934" spans="4:4">
      <c r="D2934" s="190"/>
    </row>
    <row r="2935" spans="4:4">
      <c r="D2935" s="190"/>
    </row>
    <row r="2936" spans="4:4">
      <c r="D2936" s="190"/>
    </row>
    <row r="2937" spans="4:4">
      <c r="D2937" s="190"/>
    </row>
    <row r="2938" spans="4:4">
      <c r="D2938" s="190"/>
    </row>
    <row r="2939" spans="4:4">
      <c r="D2939" s="190"/>
    </row>
    <row r="2940" spans="4:4">
      <c r="D2940" s="190"/>
    </row>
    <row r="2941" spans="4:4">
      <c r="D2941" s="190"/>
    </row>
    <row r="2942" spans="4:4">
      <c r="D2942" s="190"/>
    </row>
    <row r="2943" spans="4:4">
      <c r="D2943" s="190"/>
    </row>
    <row r="2944" spans="4:4">
      <c r="D2944" s="190"/>
    </row>
    <row r="2945" spans="4:4">
      <c r="D2945" s="190"/>
    </row>
    <row r="2946" spans="4:4">
      <c r="D2946" s="190"/>
    </row>
    <row r="2947" spans="4:4">
      <c r="D2947" s="190"/>
    </row>
    <row r="2948" spans="4:4">
      <c r="D2948" s="190"/>
    </row>
    <row r="2949" spans="4:4">
      <c r="D2949" s="190"/>
    </row>
    <row r="2950" spans="4:4">
      <c r="D2950" s="190"/>
    </row>
    <row r="2951" spans="4:4">
      <c r="D2951" s="190"/>
    </row>
    <row r="2952" spans="4:4">
      <c r="D2952" s="190"/>
    </row>
    <row r="2953" spans="4:4">
      <c r="D2953" s="190"/>
    </row>
    <row r="2954" spans="4:4">
      <c r="D2954" s="190"/>
    </row>
    <row r="2955" spans="4:4">
      <c r="D2955" s="190"/>
    </row>
    <row r="2956" spans="4:4">
      <c r="D2956" s="190"/>
    </row>
    <row r="2957" spans="4:4">
      <c r="D2957" s="190"/>
    </row>
    <row r="2958" spans="4:4">
      <c r="D2958" s="190"/>
    </row>
    <row r="2959" spans="4:4">
      <c r="D2959" s="190"/>
    </row>
    <row r="2960" spans="4:4">
      <c r="D2960" s="190"/>
    </row>
    <row r="2961" spans="4:4">
      <c r="D2961" s="190"/>
    </row>
    <row r="2962" spans="4:4">
      <c r="D2962" s="190"/>
    </row>
    <row r="2963" spans="4:4">
      <c r="D2963" s="190"/>
    </row>
    <row r="2964" spans="4:4">
      <c r="D2964" s="190"/>
    </row>
    <row r="2965" spans="4:4">
      <c r="D2965" s="190"/>
    </row>
    <row r="2966" spans="4:4">
      <c r="D2966" s="190"/>
    </row>
    <row r="2967" spans="4:4">
      <c r="D2967" s="190"/>
    </row>
    <row r="2968" spans="4:4">
      <c r="D2968" s="190"/>
    </row>
    <row r="2969" spans="4:4">
      <c r="D2969" s="190"/>
    </row>
    <row r="2970" spans="4:4">
      <c r="D2970" s="190"/>
    </row>
    <row r="2971" spans="4:4">
      <c r="D2971" s="190"/>
    </row>
    <row r="2972" spans="4:4">
      <c r="D2972" s="190"/>
    </row>
    <row r="2973" spans="4:4">
      <c r="D2973" s="190"/>
    </row>
    <row r="2974" spans="4:4">
      <c r="D2974" s="190"/>
    </row>
    <row r="2975" spans="4:4">
      <c r="D2975" s="190"/>
    </row>
    <row r="2976" spans="4:4">
      <c r="D2976" s="190"/>
    </row>
    <row r="2977" spans="4:4">
      <c r="D2977" s="190"/>
    </row>
    <row r="2978" spans="4:4">
      <c r="D2978" s="190"/>
    </row>
    <row r="2979" spans="4:4">
      <c r="D2979" s="190"/>
    </row>
    <row r="2980" spans="4:4">
      <c r="D2980" s="190"/>
    </row>
    <row r="2981" spans="4:4">
      <c r="D2981" s="190"/>
    </row>
    <row r="2982" spans="4:4">
      <c r="D2982" s="190"/>
    </row>
    <row r="2983" spans="4:4">
      <c r="D2983" s="190"/>
    </row>
    <row r="2984" spans="4:4">
      <c r="D2984" s="190"/>
    </row>
    <row r="2985" spans="4:4">
      <c r="D2985" s="190"/>
    </row>
    <row r="2986" spans="4:4">
      <c r="D2986" s="190"/>
    </row>
    <row r="2987" spans="4:4">
      <c r="D2987" s="190"/>
    </row>
    <row r="2988" spans="4:4">
      <c r="D2988" s="190"/>
    </row>
    <row r="2989" spans="4:4">
      <c r="D2989" s="190"/>
    </row>
    <row r="2990" spans="4:4">
      <c r="D2990" s="190"/>
    </row>
    <row r="2991" spans="4:4">
      <c r="D2991" s="190"/>
    </row>
    <row r="2992" spans="4:4">
      <c r="D2992" s="190"/>
    </row>
    <row r="2993" spans="4:4">
      <c r="D2993" s="190"/>
    </row>
    <row r="2994" spans="4:4">
      <c r="D2994" s="190"/>
    </row>
    <row r="2995" spans="4:4">
      <c r="D2995" s="190"/>
    </row>
    <row r="2996" spans="4:4">
      <c r="D2996" s="190"/>
    </row>
    <row r="2997" spans="4:4">
      <c r="D2997" s="190"/>
    </row>
    <row r="2998" spans="4:4">
      <c r="D2998" s="190"/>
    </row>
    <row r="2999" spans="4:4">
      <c r="D2999" s="190"/>
    </row>
    <row r="3000" spans="4:4">
      <c r="D3000" s="190"/>
    </row>
    <row r="3001" spans="4:4">
      <c r="D3001" s="190"/>
    </row>
    <row r="3002" spans="4:4">
      <c r="D3002" s="190"/>
    </row>
    <row r="3003" spans="4:4">
      <c r="D3003" s="190"/>
    </row>
    <row r="3004" spans="4:4">
      <c r="D3004" s="190"/>
    </row>
    <row r="3005" spans="4:4">
      <c r="D3005" s="190"/>
    </row>
    <row r="3006" spans="4:4">
      <c r="D3006" s="190"/>
    </row>
    <row r="3007" spans="4:4">
      <c r="D3007" s="190"/>
    </row>
    <row r="3008" spans="4:4">
      <c r="D3008" s="190"/>
    </row>
    <row r="3009" spans="4:4">
      <c r="D3009" s="190"/>
    </row>
    <row r="3010" spans="4:4">
      <c r="D3010" s="190"/>
    </row>
    <row r="3011" spans="4:4">
      <c r="D3011" s="190"/>
    </row>
    <row r="3012" spans="4:4">
      <c r="D3012" s="190"/>
    </row>
    <row r="3013" spans="4:4">
      <c r="D3013" s="190"/>
    </row>
    <row r="3014" spans="4:4">
      <c r="D3014" s="190"/>
    </row>
    <row r="3015" spans="4:4">
      <c r="D3015" s="190"/>
    </row>
    <row r="3016" spans="4:4">
      <c r="D3016" s="190"/>
    </row>
    <row r="3017" spans="4:4">
      <c r="D3017" s="190"/>
    </row>
    <row r="3018" spans="4:4">
      <c r="D3018" s="190"/>
    </row>
    <row r="3019" spans="4:4">
      <c r="D3019" s="190"/>
    </row>
    <row r="3020" spans="4:4">
      <c r="D3020" s="190"/>
    </row>
    <row r="3021" spans="4:4">
      <c r="D3021" s="190"/>
    </row>
    <row r="3022" spans="4:4">
      <c r="D3022" s="190"/>
    </row>
    <row r="3023" spans="4:4">
      <c r="D3023" s="190"/>
    </row>
    <row r="3024" spans="4:4">
      <c r="D3024" s="190"/>
    </row>
    <row r="3025" spans="4:4">
      <c r="D3025" s="190"/>
    </row>
    <row r="3026" spans="4:4">
      <c r="D3026" s="190"/>
    </row>
    <row r="3027" spans="4:4">
      <c r="D3027" s="190"/>
    </row>
    <row r="3028" spans="4:4">
      <c r="D3028" s="190"/>
    </row>
    <row r="3029" spans="4:4">
      <c r="D3029" s="190"/>
    </row>
    <row r="3030" spans="4:4">
      <c r="D3030" s="190"/>
    </row>
    <row r="3031" spans="4:4">
      <c r="D3031" s="190"/>
    </row>
    <row r="3032" spans="4:4">
      <c r="D3032" s="190"/>
    </row>
    <row r="3033" spans="4:4">
      <c r="D3033" s="190"/>
    </row>
    <row r="3034" spans="4:4">
      <c r="D3034" s="190"/>
    </row>
    <row r="3035" spans="4:4">
      <c r="D3035" s="190"/>
    </row>
    <row r="3036" spans="4:4">
      <c r="D3036" s="190"/>
    </row>
    <row r="3037" spans="4:4">
      <c r="D3037" s="190"/>
    </row>
    <row r="3038" spans="4:4">
      <c r="D3038" s="190"/>
    </row>
    <row r="3039" spans="4:4">
      <c r="D3039" s="190"/>
    </row>
    <row r="3040" spans="4:4">
      <c r="D3040" s="190"/>
    </row>
    <row r="3041" spans="4:4">
      <c r="D3041" s="190"/>
    </row>
    <row r="3042" spans="4:4">
      <c r="D3042" s="190"/>
    </row>
    <row r="3043" spans="4:4">
      <c r="D3043" s="190"/>
    </row>
    <row r="3044" spans="4:4">
      <c r="D3044" s="190"/>
    </row>
    <row r="3045" spans="4:4">
      <c r="D3045" s="190"/>
    </row>
    <row r="3046" spans="4:4">
      <c r="D3046" s="190"/>
    </row>
    <row r="3047" spans="4:4">
      <c r="D3047" s="190"/>
    </row>
    <row r="3048" spans="4:4">
      <c r="D3048" s="190"/>
    </row>
    <row r="3049" spans="4:4">
      <c r="D3049" s="190"/>
    </row>
    <row r="3050" spans="4:4">
      <c r="D3050" s="190"/>
    </row>
    <row r="3051" spans="4:4">
      <c r="D3051" s="190"/>
    </row>
    <row r="3052" spans="4:4">
      <c r="D3052" s="190"/>
    </row>
    <row r="3053" spans="4:4">
      <c r="D3053" s="190"/>
    </row>
    <row r="3054" spans="4:4">
      <c r="D3054" s="190"/>
    </row>
    <row r="3055" spans="4:4">
      <c r="D3055" s="190"/>
    </row>
    <row r="3056" spans="4:4">
      <c r="D3056" s="190"/>
    </row>
    <row r="3057" spans="4:4">
      <c r="D3057" s="190"/>
    </row>
    <row r="3058" spans="4:4">
      <c r="D3058" s="190"/>
    </row>
    <row r="3059" spans="4:4">
      <c r="D3059" s="190"/>
    </row>
    <row r="3060" spans="4:4">
      <c r="D3060" s="190"/>
    </row>
    <row r="3061" spans="4:4">
      <c r="D3061" s="190"/>
    </row>
    <row r="3062" spans="4:4">
      <c r="D3062" s="190"/>
    </row>
    <row r="3063" spans="4:4">
      <c r="D3063" s="190"/>
    </row>
    <row r="3064" spans="4:4">
      <c r="D3064" s="190"/>
    </row>
    <row r="3065" spans="4:4">
      <c r="D3065" s="190"/>
    </row>
    <row r="3066" spans="4:4">
      <c r="D3066" s="190"/>
    </row>
    <row r="3067" spans="4:4">
      <c r="D3067" s="190"/>
    </row>
    <row r="3068" spans="4:4">
      <c r="D3068" s="190"/>
    </row>
    <row r="3069" spans="4:4">
      <c r="D3069" s="190"/>
    </row>
    <row r="3070" spans="4:4">
      <c r="D3070" s="190"/>
    </row>
    <row r="3071" spans="4:4">
      <c r="D3071" s="190"/>
    </row>
    <row r="3072" spans="4:4">
      <c r="D3072" s="190"/>
    </row>
    <row r="3073" spans="4:4">
      <c r="D3073" s="190"/>
    </row>
    <row r="3074" spans="4:4">
      <c r="D3074" s="190"/>
    </row>
    <row r="3075" spans="4:4">
      <c r="D3075" s="190"/>
    </row>
    <row r="3076" spans="4:4">
      <c r="D3076" s="190"/>
    </row>
    <row r="3077" spans="4:4">
      <c r="D3077" s="190"/>
    </row>
    <row r="3078" spans="4:4">
      <c r="D3078" s="190"/>
    </row>
    <row r="3079" spans="4:4">
      <c r="D3079" s="190"/>
    </row>
    <row r="3080" spans="4:4">
      <c r="D3080" s="190"/>
    </row>
    <row r="3081" spans="4:4">
      <c r="D3081" s="190"/>
    </row>
    <row r="3082" spans="4:4">
      <c r="D3082" s="190"/>
    </row>
    <row r="3083" spans="4:4">
      <c r="D3083" s="190"/>
    </row>
    <row r="3084" spans="4:4">
      <c r="D3084" s="190"/>
    </row>
    <row r="3085" spans="4:4">
      <c r="D3085" s="190"/>
    </row>
    <row r="3086" spans="4:4">
      <c r="D3086" s="190"/>
    </row>
    <row r="3087" spans="4:4">
      <c r="D3087" s="190"/>
    </row>
    <row r="3088" spans="4:4">
      <c r="D3088" s="190"/>
    </row>
    <row r="3089" spans="4:4">
      <c r="D3089" s="190"/>
    </row>
    <row r="3090" spans="4:4">
      <c r="D3090" s="190"/>
    </row>
    <row r="3091" spans="4:4">
      <c r="D3091" s="190"/>
    </row>
    <row r="3092" spans="4:4">
      <c r="D3092" s="190"/>
    </row>
    <row r="3093" spans="4:4">
      <c r="D3093" s="190"/>
    </row>
    <row r="3094" spans="4:4">
      <c r="D3094" s="190"/>
    </row>
    <row r="3095" spans="4:4">
      <c r="D3095" s="190"/>
    </row>
    <row r="3096" spans="4:4">
      <c r="D3096" s="190"/>
    </row>
    <row r="3097" spans="4:4">
      <c r="D3097" s="190"/>
    </row>
    <row r="3098" spans="4:4">
      <c r="D3098" s="190"/>
    </row>
    <row r="3099" spans="4:4">
      <c r="D3099" s="190"/>
    </row>
    <row r="3100" spans="4:4">
      <c r="D3100" s="190"/>
    </row>
    <row r="3101" spans="4:4">
      <c r="D3101" s="190"/>
    </row>
    <row r="3102" spans="4:4">
      <c r="D3102" s="190"/>
    </row>
    <row r="3103" spans="4:4">
      <c r="D3103" s="190"/>
    </row>
    <row r="3104" spans="4:4">
      <c r="D3104" s="190"/>
    </row>
    <row r="3105" spans="4:4">
      <c r="D3105" s="190"/>
    </row>
    <row r="3106" spans="4:4">
      <c r="D3106" s="190"/>
    </row>
    <row r="3107" spans="4:4">
      <c r="D3107" s="190"/>
    </row>
    <row r="3108" spans="4:4">
      <c r="D3108" s="190"/>
    </row>
    <row r="3109" spans="4:4">
      <c r="D3109" s="190"/>
    </row>
    <row r="3110" spans="4:4">
      <c r="D3110" s="190"/>
    </row>
    <row r="3111" spans="4:4">
      <c r="D3111" s="190"/>
    </row>
    <row r="3112" spans="4:4">
      <c r="D3112" s="190"/>
    </row>
    <row r="3113" spans="4:4">
      <c r="D3113" s="190"/>
    </row>
    <row r="3114" spans="4:4">
      <c r="D3114" s="190"/>
    </row>
    <row r="3115" spans="4:4">
      <c r="D3115" s="190"/>
    </row>
    <row r="3116" spans="4:4">
      <c r="D3116" s="190"/>
    </row>
    <row r="3117" spans="4:4">
      <c r="D3117" s="190"/>
    </row>
    <row r="3118" spans="4:4">
      <c r="D3118" s="190"/>
    </row>
    <row r="3119" spans="4:4">
      <c r="D3119" s="190"/>
    </row>
    <row r="3120" spans="4:4">
      <c r="D3120" s="190"/>
    </row>
    <row r="3121" spans="4:4">
      <c r="D3121" s="190"/>
    </row>
    <row r="3122" spans="4:4">
      <c r="D3122" s="190"/>
    </row>
    <row r="3123" spans="4:4">
      <c r="D3123" s="190"/>
    </row>
    <row r="3124" spans="4:4">
      <c r="D3124" s="190"/>
    </row>
    <row r="3125" spans="4:4">
      <c r="D3125" s="190"/>
    </row>
    <row r="3126" spans="4:4">
      <c r="D3126" s="190"/>
    </row>
    <row r="3127" spans="4:4">
      <c r="D3127" s="190"/>
    </row>
    <row r="3128" spans="4:4">
      <c r="D3128" s="190"/>
    </row>
    <row r="3129" spans="4:4">
      <c r="D3129" s="190"/>
    </row>
    <row r="3130" spans="4:4">
      <c r="D3130" s="190"/>
    </row>
    <row r="3131" spans="4:4">
      <c r="D3131" s="190"/>
    </row>
    <row r="3132" spans="4:4">
      <c r="D3132" s="190"/>
    </row>
    <row r="3133" spans="4:4">
      <c r="D3133" s="190"/>
    </row>
    <row r="3134" spans="4:4">
      <c r="D3134" s="190"/>
    </row>
    <row r="3135" spans="4:4">
      <c r="D3135" s="190"/>
    </row>
    <row r="3136" spans="4:4">
      <c r="D3136" s="190"/>
    </row>
    <row r="3137" spans="4:4">
      <c r="D3137" s="190"/>
    </row>
    <row r="3138" spans="4:4">
      <c r="D3138" s="190"/>
    </row>
    <row r="3139" spans="4:4">
      <c r="D3139" s="190"/>
    </row>
    <row r="3140" spans="4:4">
      <c r="D3140" s="190"/>
    </row>
    <row r="3141" spans="4:4">
      <c r="D3141" s="190"/>
    </row>
    <row r="3142" spans="4:4">
      <c r="D3142" s="190"/>
    </row>
    <row r="3143" spans="4:4">
      <c r="D3143" s="190"/>
    </row>
    <row r="3144" spans="4:4">
      <c r="D3144" s="190"/>
    </row>
    <row r="3145" spans="4:4">
      <c r="D3145" s="190"/>
    </row>
    <row r="3146" spans="4:4">
      <c r="D3146" s="190"/>
    </row>
    <row r="3147" spans="4:4">
      <c r="D3147" s="190"/>
    </row>
    <row r="3148" spans="4:4">
      <c r="D3148" s="190"/>
    </row>
    <row r="3149" spans="4:4">
      <c r="D3149" s="190"/>
    </row>
    <row r="3150" spans="4:4">
      <c r="D3150" s="190"/>
    </row>
    <row r="3151" spans="4:4">
      <c r="D3151" s="190"/>
    </row>
    <row r="3152" spans="4:4">
      <c r="D3152" s="190"/>
    </row>
    <row r="3153" spans="4:4">
      <c r="D3153" s="190"/>
    </row>
    <row r="3154" spans="4:4">
      <c r="D3154" s="190"/>
    </row>
    <row r="3155" spans="4:4">
      <c r="D3155" s="190"/>
    </row>
    <row r="3156" spans="4:4">
      <c r="D3156" s="190"/>
    </row>
    <row r="3157" spans="4:4">
      <c r="D3157" s="190"/>
    </row>
    <row r="3158" spans="4:4">
      <c r="D3158" s="190"/>
    </row>
    <row r="3159" spans="4:4">
      <c r="D3159" s="190"/>
    </row>
    <row r="3160" spans="4:4">
      <c r="D3160" s="190"/>
    </row>
    <row r="3161" spans="4:4">
      <c r="D3161" s="190"/>
    </row>
    <row r="3162" spans="4:4">
      <c r="D3162" s="190"/>
    </row>
    <row r="3163" spans="4:4">
      <c r="D3163" s="190"/>
    </row>
    <row r="3164" spans="4:4">
      <c r="D3164" s="190"/>
    </row>
    <row r="3165" spans="4:4">
      <c r="D3165" s="190"/>
    </row>
    <row r="3166" spans="4:4">
      <c r="D3166" s="190"/>
    </row>
    <row r="3167" spans="4:4">
      <c r="D3167" s="190"/>
    </row>
    <row r="3168" spans="4:4">
      <c r="D3168" s="190"/>
    </row>
    <row r="3169" spans="4:4">
      <c r="D3169" s="190"/>
    </row>
    <row r="3170" spans="4:4">
      <c r="D3170" s="190"/>
    </row>
    <row r="3171" spans="4:4">
      <c r="D3171" s="190"/>
    </row>
    <row r="3172" spans="4:4">
      <c r="D3172" s="190"/>
    </row>
    <row r="3173" spans="4:4">
      <c r="D3173" s="190"/>
    </row>
    <row r="3174" spans="4:4">
      <c r="D3174" s="190"/>
    </row>
    <row r="3175" spans="4:4">
      <c r="D3175" s="190"/>
    </row>
    <row r="3176" spans="4:4">
      <c r="D3176" s="190"/>
    </row>
    <row r="3177" spans="4:4">
      <c r="D3177" s="190"/>
    </row>
    <row r="3178" spans="4:4">
      <c r="D3178" s="190"/>
    </row>
    <row r="3179" spans="4:4">
      <c r="D3179" s="190"/>
    </row>
    <row r="3180" spans="4:4">
      <c r="D3180" s="190"/>
    </row>
    <row r="3181" spans="4:4">
      <c r="D3181" s="190"/>
    </row>
    <row r="3182" spans="4:4">
      <c r="D3182" s="190"/>
    </row>
    <row r="3183" spans="4:4">
      <c r="D3183" s="190"/>
    </row>
    <row r="3184" spans="4:4">
      <c r="D3184" s="190"/>
    </row>
    <row r="3185" spans="4:4">
      <c r="D3185" s="190"/>
    </row>
    <row r="3186" spans="4:4">
      <c r="D3186" s="190"/>
    </row>
    <row r="3187" spans="4:4">
      <c r="D3187" s="190"/>
    </row>
    <row r="3188" spans="4:4">
      <c r="D3188" s="190"/>
    </row>
    <row r="3189" spans="4:4">
      <c r="D3189" s="190"/>
    </row>
    <row r="3190" spans="4:4">
      <c r="D3190" s="190"/>
    </row>
    <row r="3191" spans="4:4">
      <c r="D3191" s="190"/>
    </row>
    <row r="3192" spans="4:4">
      <c r="D3192" s="190"/>
    </row>
    <row r="3193" spans="4:4">
      <c r="D3193" s="190"/>
    </row>
    <row r="3194" spans="4:4">
      <c r="D3194" s="190"/>
    </row>
    <row r="3195" spans="4:4">
      <c r="D3195" s="190"/>
    </row>
    <row r="3196" spans="4:4">
      <c r="D3196" s="190"/>
    </row>
    <row r="3197" spans="4:4">
      <c r="D3197" s="190"/>
    </row>
    <row r="3198" spans="4:4">
      <c r="D3198" s="190"/>
    </row>
    <row r="3199" spans="4:4">
      <c r="D3199" s="190"/>
    </row>
    <row r="3200" spans="4:4">
      <c r="D3200" s="190"/>
    </row>
    <row r="3201" spans="4:4">
      <c r="D3201" s="190"/>
    </row>
    <row r="3202" spans="4:4">
      <c r="D3202" s="190"/>
    </row>
    <row r="3203" spans="4:4">
      <c r="D3203" s="190"/>
    </row>
    <row r="3204" spans="4:4">
      <c r="D3204" s="190"/>
    </row>
    <row r="3205" spans="4:4">
      <c r="D3205" s="190"/>
    </row>
    <row r="3206" spans="4:4">
      <c r="D3206" s="190"/>
    </row>
    <row r="3207" spans="4:4">
      <c r="D3207" s="190"/>
    </row>
    <row r="3208" spans="4:4">
      <c r="D3208" s="190"/>
    </row>
    <row r="3209" spans="4:4">
      <c r="D3209" s="190"/>
    </row>
    <row r="3210" spans="4:4">
      <c r="D3210" s="190"/>
    </row>
    <row r="3211" spans="4:4">
      <c r="D3211" s="190"/>
    </row>
    <row r="3212" spans="4:4">
      <c r="D3212" s="190"/>
    </row>
    <row r="3213" spans="4:4">
      <c r="D3213" s="190"/>
    </row>
    <row r="3214" spans="4:4">
      <c r="D3214" s="190"/>
    </row>
    <row r="3215" spans="4:4">
      <c r="D3215" s="190"/>
    </row>
    <row r="3216" spans="4:4">
      <c r="D3216" s="190"/>
    </row>
    <row r="3217" spans="4:4">
      <c r="D3217" s="190"/>
    </row>
    <row r="3218" spans="4:4">
      <c r="D3218" s="190"/>
    </row>
    <row r="3219" spans="4:4">
      <c r="D3219" s="190"/>
    </row>
    <row r="3220" spans="4:4">
      <c r="D3220" s="190"/>
    </row>
    <row r="3221" spans="4:4">
      <c r="D3221" s="190"/>
    </row>
    <row r="3222" spans="4:4">
      <c r="D3222" s="190"/>
    </row>
    <row r="3223" spans="4:4">
      <c r="D3223" s="190"/>
    </row>
    <row r="3224" spans="4:4">
      <c r="D3224" s="190"/>
    </row>
    <row r="3225" spans="4:4">
      <c r="D3225" s="190"/>
    </row>
    <row r="3226" spans="4:4">
      <c r="D3226" s="190"/>
    </row>
    <row r="3227" spans="4:4">
      <c r="D3227" s="190"/>
    </row>
    <row r="3228" spans="4:4">
      <c r="D3228" s="190"/>
    </row>
    <row r="3229" spans="4:4">
      <c r="D3229" s="190"/>
    </row>
    <row r="3230" spans="4:4">
      <c r="D3230" s="190"/>
    </row>
    <row r="3231" spans="4:4">
      <c r="D3231" s="190"/>
    </row>
    <row r="3232" spans="4:4">
      <c r="D3232" s="190"/>
    </row>
    <row r="3233" spans="4:4">
      <c r="D3233" s="190"/>
    </row>
    <row r="3234" spans="4:4">
      <c r="D3234" s="190"/>
    </row>
    <row r="3235" spans="4:4">
      <c r="D3235" s="190"/>
    </row>
    <row r="3236" spans="4:4">
      <c r="D3236" s="190"/>
    </row>
    <row r="3237" spans="4:4">
      <c r="D3237" s="190"/>
    </row>
    <row r="3238" spans="4:4">
      <c r="D3238" s="190"/>
    </row>
    <row r="3239" spans="4:4">
      <c r="D3239" s="190"/>
    </row>
    <row r="3240" spans="4:4">
      <c r="D3240" s="190"/>
    </row>
    <row r="3241" spans="4:4">
      <c r="D3241" s="190"/>
    </row>
    <row r="3242" spans="4:4">
      <c r="D3242" s="190"/>
    </row>
    <row r="3243" spans="4:4">
      <c r="D3243" s="190"/>
    </row>
    <row r="3244" spans="4:4">
      <c r="D3244" s="190"/>
    </row>
    <row r="3245" spans="4:4">
      <c r="D3245" s="190"/>
    </row>
    <row r="3246" spans="4:4">
      <c r="D3246" s="190"/>
    </row>
    <row r="3247" spans="4:4">
      <c r="D3247" s="190"/>
    </row>
    <row r="3248" spans="4:4">
      <c r="D3248" s="190"/>
    </row>
    <row r="3249" spans="4:4">
      <c r="D3249" s="190"/>
    </row>
    <row r="3250" spans="4:4">
      <c r="D3250" s="190"/>
    </row>
    <row r="3251" spans="4:4">
      <c r="D3251" s="190"/>
    </row>
    <row r="3252" spans="4:4">
      <c r="D3252" s="190"/>
    </row>
    <row r="3253" spans="4:4">
      <c r="D3253" s="190"/>
    </row>
    <row r="3254" spans="4:4">
      <c r="D3254" s="190"/>
    </row>
    <row r="3255" spans="4:4">
      <c r="D3255" s="190"/>
    </row>
    <row r="3256" spans="4:4">
      <c r="D3256" s="190"/>
    </row>
    <row r="3257" spans="4:4">
      <c r="D3257" s="190"/>
    </row>
    <row r="3258" spans="4:4">
      <c r="D3258" s="190"/>
    </row>
    <row r="3259" spans="4:4">
      <c r="D3259" s="190"/>
    </row>
    <row r="3260" spans="4:4">
      <c r="D3260" s="190"/>
    </row>
    <row r="3261" spans="4:4">
      <c r="D3261" s="190"/>
    </row>
    <row r="3262" spans="4:4">
      <c r="D3262" s="190"/>
    </row>
    <row r="3263" spans="4:4">
      <c r="D3263" s="190"/>
    </row>
    <row r="3264" spans="4:4">
      <c r="D3264" s="190"/>
    </row>
    <row r="3265" spans="4:4">
      <c r="D3265" s="190"/>
    </row>
    <row r="3266" spans="4:4">
      <c r="D3266" s="190"/>
    </row>
    <row r="3267" spans="4:4">
      <c r="D3267" s="190"/>
    </row>
    <row r="3268" spans="4:4">
      <c r="D3268" s="190"/>
    </row>
    <row r="3269" spans="4:4">
      <c r="D3269" s="190"/>
    </row>
    <row r="3270" spans="4:4">
      <c r="D3270" s="190"/>
    </row>
    <row r="3271" spans="4:4">
      <c r="D3271" s="190"/>
    </row>
    <row r="3272" spans="4:4">
      <c r="D3272" s="190"/>
    </row>
    <row r="3273" spans="4:4">
      <c r="D3273" s="190"/>
    </row>
    <row r="3274" spans="4:4">
      <c r="D3274" s="190"/>
    </row>
    <row r="3275" spans="4:4">
      <c r="D3275" s="190"/>
    </row>
    <row r="3276" spans="4:4">
      <c r="D3276" s="190"/>
    </row>
    <row r="3277" spans="4:4">
      <c r="D3277" s="190"/>
    </row>
    <row r="3278" spans="4:4">
      <c r="D3278" s="190"/>
    </row>
    <row r="3279" spans="4:4">
      <c r="D3279" s="190"/>
    </row>
    <row r="3280" spans="4:4">
      <c r="D3280" s="190"/>
    </row>
    <row r="3281" spans="4:4">
      <c r="D3281" s="190"/>
    </row>
    <row r="3282" spans="4:4">
      <c r="D3282" s="190"/>
    </row>
    <row r="3283" spans="4:4">
      <c r="D3283" s="190"/>
    </row>
    <row r="3284" spans="4:4">
      <c r="D3284" s="190"/>
    </row>
    <row r="3285" spans="4:4">
      <c r="D3285" s="190"/>
    </row>
    <row r="3286" spans="4:4">
      <c r="D3286" s="190"/>
    </row>
    <row r="3287" spans="4:4">
      <c r="D3287" s="190"/>
    </row>
    <row r="3288" spans="4:4">
      <c r="D3288" s="190"/>
    </row>
    <row r="3289" spans="4:4">
      <c r="D3289" s="190"/>
    </row>
    <row r="3290" spans="4:4">
      <c r="D3290" s="190"/>
    </row>
    <row r="3291" spans="4:4">
      <c r="D3291" s="190"/>
    </row>
    <row r="3292" spans="4:4">
      <c r="D3292" s="190"/>
    </row>
    <row r="3293" spans="4:4">
      <c r="D3293" s="190"/>
    </row>
    <row r="3294" spans="4:4">
      <c r="D3294" s="190"/>
    </row>
    <row r="3295" spans="4:4">
      <c r="D3295" s="190"/>
    </row>
    <row r="3296" spans="4:4">
      <c r="D3296" s="190"/>
    </row>
    <row r="3297" spans="4:4">
      <c r="D3297" s="190"/>
    </row>
    <row r="3298" spans="4:4">
      <c r="D3298" s="190"/>
    </row>
    <row r="3299" spans="4:4">
      <c r="D3299" s="190"/>
    </row>
    <row r="3300" spans="4:4">
      <c r="D3300" s="190"/>
    </row>
    <row r="3301" spans="4:4">
      <c r="D3301" s="190"/>
    </row>
    <row r="3302" spans="4:4">
      <c r="D3302" s="190"/>
    </row>
    <row r="3303" spans="4:4">
      <c r="D3303" s="190"/>
    </row>
    <row r="3304" spans="4:4">
      <c r="D3304" s="190"/>
    </row>
    <row r="3305" spans="4:4">
      <c r="D3305" s="190"/>
    </row>
    <row r="3306" spans="4:4">
      <c r="D3306" s="190"/>
    </row>
    <row r="3307" spans="4:4">
      <c r="D3307" s="190"/>
    </row>
    <row r="3308" spans="4:4">
      <c r="D3308" s="190"/>
    </row>
    <row r="3309" spans="4:4">
      <c r="D3309" s="190"/>
    </row>
    <row r="3310" spans="4:4">
      <c r="D3310" s="190"/>
    </row>
    <row r="3311" spans="4:4">
      <c r="D3311" s="190"/>
    </row>
    <row r="3312" spans="4:4">
      <c r="D3312" s="190"/>
    </row>
    <row r="3313" spans="4:4">
      <c r="D3313" s="190"/>
    </row>
    <row r="3314" spans="4:4">
      <c r="D3314" s="190"/>
    </row>
    <row r="3315" spans="4:4">
      <c r="D3315" s="190"/>
    </row>
    <row r="3316" spans="4:4">
      <c r="D3316" s="190"/>
    </row>
    <row r="3317" spans="4:4">
      <c r="D3317" s="190"/>
    </row>
    <row r="3318" spans="4:4">
      <c r="D3318" s="190"/>
    </row>
    <row r="3319" spans="4:4">
      <c r="D3319" s="190"/>
    </row>
    <row r="3320" spans="4:4">
      <c r="D3320" s="190"/>
    </row>
    <row r="3321" spans="4:4">
      <c r="D3321" s="190"/>
    </row>
    <row r="3322" spans="4:4">
      <c r="D3322" s="190"/>
    </row>
    <row r="3323" spans="4:4">
      <c r="D3323" s="190"/>
    </row>
    <row r="3324" spans="4:4">
      <c r="D3324" s="190"/>
    </row>
    <row r="3325" spans="4:4">
      <c r="D3325" s="190"/>
    </row>
    <row r="3326" spans="4:4">
      <c r="D3326" s="190"/>
    </row>
    <row r="3327" spans="4:4">
      <c r="D3327" s="190"/>
    </row>
    <row r="3328" spans="4:4">
      <c r="D3328" s="190"/>
    </row>
    <row r="3329" spans="4:4">
      <c r="D3329" s="190"/>
    </row>
    <row r="3330" spans="4:4">
      <c r="D3330" s="190"/>
    </row>
    <row r="3331" spans="4:4">
      <c r="D3331" s="190"/>
    </row>
    <row r="3332" spans="4:4">
      <c r="D3332" s="190"/>
    </row>
    <row r="3333" spans="4:4">
      <c r="D3333" s="190"/>
    </row>
    <row r="3334" spans="4:4">
      <c r="D3334" s="190"/>
    </row>
    <row r="3335" spans="4:4">
      <c r="D3335" s="190"/>
    </row>
    <row r="3336" spans="4:4">
      <c r="D3336" s="190"/>
    </row>
    <row r="3337" spans="4:4">
      <c r="D3337" s="190"/>
    </row>
    <row r="3338" spans="4:4">
      <c r="D3338" s="190"/>
    </row>
    <row r="3339" spans="4:4">
      <c r="D3339" s="190"/>
    </row>
    <row r="3340" spans="4:4">
      <c r="D3340" s="190"/>
    </row>
    <row r="3341" spans="4:4">
      <c r="D3341" s="190"/>
    </row>
    <row r="3342" spans="4:4">
      <c r="D3342" s="190"/>
    </row>
    <row r="3343" spans="4:4">
      <c r="D3343" s="190"/>
    </row>
    <row r="3344" spans="4:4">
      <c r="D3344" s="190"/>
    </row>
    <row r="3345" spans="4:4">
      <c r="D3345" s="190"/>
    </row>
    <row r="3346" spans="4:4">
      <c r="D3346" s="190"/>
    </row>
    <row r="3347" spans="4:4">
      <c r="D3347" s="190"/>
    </row>
    <row r="3348" spans="4:4">
      <c r="D3348" s="190"/>
    </row>
    <row r="3349" spans="4:4">
      <c r="D3349" s="190"/>
    </row>
    <row r="3350" spans="4:4">
      <c r="D3350" s="190"/>
    </row>
    <row r="3351" spans="4:4">
      <c r="D3351" s="190"/>
    </row>
    <row r="3352" spans="4:4">
      <c r="D3352" s="190"/>
    </row>
    <row r="3353" spans="4:4">
      <c r="D3353" s="190"/>
    </row>
    <row r="3354" spans="4:4">
      <c r="D3354" s="190"/>
    </row>
    <row r="3355" spans="4:4">
      <c r="D3355" s="190"/>
    </row>
    <row r="3356" spans="4:4">
      <c r="D3356" s="190"/>
    </row>
    <row r="3357" spans="4:4">
      <c r="D3357" s="190"/>
    </row>
    <row r="3358" spans="4:4">
      <c r="D3358" s="190"/>
    </row>
    <row r="3359" spans="4:4">
      <c r="D3359" s="190"/>
    </row>
    <row r="3360" spans="4:4">
      <c r="D3360" s="190"/>
    </row>
    <row r="3361" spans="4:4">
      <c r="D3361" s="190"/>
    </row>
    <row r="3362" spans="4:4">
      <c r="D3362" s="190"/>
    </row>
    <row r="3363" spans="4:4">
      <c r="D3363" s="190"/>
    </row>
    <row r="3364" spans="4:4">
      <c r="D3364" s="190"/>
    </row>
    <row r="3365" spans="4:4">
      <c r="D3365" s="190"/>
    </row>
    <row r="3366" spans="4:4">
      <c r="D3366" s="190"/>
    </row>
    <row r="3367" spans="4:4">
      <c r="D3367" s="190"/>
    </row>
    <row r="3368" spans="4:4">
      <c r="D3368" s="190"/>
    </row>
    <row r="3369" spans="4:4">
      <c r="D3369" s="190"/>
    </row>
    <row r="3370" spans="4:4">
      <c r="D3370" s="190"/>
    </row>
    <row r="3371" spans="4:4">
      <c r="D3371" s="190"/>
    </row>
    <row r="3372" spans="4:4">
      <c r="D3372" s="190"/>
    </row>
    <row r="3373" spans="4:4">
      <c r="D3373" s="190"/>
    </row>
    <row r="3374" spans="4:4">
      <c r="D3374" s="190"/>
    </row>
    <row r="3375" spans="4:4">
      <c r="D3375" s="190"/>
    </row>
    <row r="3376" spans="4:4">
      <c r="D3376" s="190"/>
    </row>
    <row r="3377" spans="4:4">
      <c r="D3377" s="190"/>
    </row>
    <row r="3378" spans="4:4">
      <c r="D3378" s="190"/>
    </row>
    <row r="3379" spans="4:4">
      <c r="D3379" s="190"/>
    </row>
    <row r="3380" spans="4:4">
      <c r="D3380" s="190"/>
    </row>
    <row r="3381" spans="4:4">
      <c r="D3381" s="190"/>
    </row>
    <row r="3382" spans="4:4">
      <c r="D3382" s="190"/>
    </row>
    <row r="3383" spans="4:4">
      <c r="D3383" s="190"/>
    </row>
    <row r="3384" spans="4:4">
      <c r="D3384" s="190"/>
    </row>
    <row r="3385" spans="4:4">
      <c r="D3385" s="190"/>
    </row>
    <row r="3386" spans="4:4">
      <c r="D3386" s="190"/>
    </row>
    <row r="3387" spans="4:4">
      <c r="D3387" s="190"/>
    </row>
    <row r="3388" spans="4:4">
      <c r="D3388" s="190"/>
    </row>
    <row r="3389" spans="4:4">
      <c r="D3389" s="190"/>
    </row>
    <row r="3390" spans="4:4">
      <c r="D3390" s="190"/>
    </row>
    <row r="3391" spans="4:4">
      <c r="D3391" s="190"/>
    </row>
    <row r="3392" spans="4:4">
      <c r="D3392" s="190"/>
    </row>
    <row r="3393" spans="4:4">
      <c r="D3393" s="190"/>
    </row>
    <row r="3394" spans="4:4">
      <c r="D3394" s="190"/>
    </row>
    <row r="3395" spans="4:4">
      <c r="D3395" s="190"/>
    </row>
    <row r="3396" spans="4:4">
      <c r="D3396" s="190"/>
    </row>
    <row r="3397" spans="4:4">
      <c r="D3397" s="190"/>
    </row>
    <row r="3398" spans="4:4">
      <c r="D3398" s="190"/>
    </row>
    <row r="3399" spans="4:4">
      <c r="D3399" s="190"/>
    </row>
    <row r="3400" spans="4:4">
      <c r="D3400" s="190"/>
    </row>
    <row r="3401" spans="4:4">
      <c r="D3401" s="190"/>
    </row>
    <row r="3402" spans="4:4">
      <c r="D3402" s="190"/>
    </row>
    <row r="3403" spans="4:4">
      <c r="D3403" s="190"/>
    </row>
    <row r="3404" spans="4:4">
      <c r="D3404" s="190"/>
    </row>
    <row r="3405" spans="4:4">
      <c r="D3405" s="190"/>
    </row>
    <row r="3406" spans="4:4">
      <c r="D3406" s="190"/>
    </row>
    <row r="3407" spans="4:4">
      <c r="D3407" s="190"/>
    </row>
    <row r="3408" spans="4:4">
      <c r="D3408" s="190"/>
    </row>
    <row r="3409" spans="4:4">
      <c r="D3409" s="190"/>
    </row>
    <row r="3410" spans="4:4">
      <c r="D3410" s="190"/>
    </row>
    <row r="3411" spans="4:4">
      <c r="D3411" s="190"/>
    </row>
    <row r="3412" spans="4:4">
      <c r="D3412" s="190"/>
    </row>
    <row r="3413" spans="4:4">
      <c r="D3413" s="190"/>
    </row>
    <row r="3414" spans="4:4">
      <c r="D3414" s="190"/>
    </row>
    <row r="3415" spans="4:4">
      <c r="D3415" s="190"/>
    </row>
    <row r="3416" spans="4:4">
      <c r="D3416" s="190"/>
    </row>
    <row r="3417" spans="4:4">
      <c r="D3417" s="190"/>
    </row>
    <row r="3418" spans="4:4">
      <c r="D3418" s="190"/>
    </row>
    <row r="3419" spans="4:4">
      <c r="D3419" s="190"/>
    </row>
    <row r="3420" spans="4:4">
      <c r="D3420" s="190"/>
    </row>
    <row r="3421" spans="4:4">
      <c r="D3421" s="190"/>
    </row>
    <row r="3422" spans="4:4">
      <c r="D3422" s="190"/>
    </row>
    <row r="3423" spans="4:4">
      <c r="D3423" s="190"/>
    </row>
    <row r="3424" spans="4:4">
      <c r="D3424" s="190"/>
    </row>
    <row r="3425" spans="4:4">
      <c r="D3425" s="190"/>
    </row>
    <row r="3426" spans="4:4">
      <c r="D3426" s="190"/>
    </row>
    <row r="3427" spans="4:4">
      <c r="D3427" s="190"/>
    </row>
    <row r="3428" spans="4:4">
      <c r="D3428" s="190"/>
    </row>
    <row r="3429" spans="4:4">
      <c r="D3429" s="190"/>
    </row>
    <row r="3430" spans="4:4">
      <c r="D3430" s="190"/>
    </row>
    <row r="3431" spans="4:4">
      <c r="D3431" s="190"/>
    </row>
    <row r="3432" spans="4:4">
      <c r="D3432" s="190"/>
    </row>
    <row r="3433" spans="4:4">
      <c r="D3433" s="190"/>
    </row>
    <row r="3434" spans="4:4">
      <c r="D3434" s="190"/>
    </row>
    <row r="3435" spans="4:4">
      <c r="D3435" s="190"/>
    </row>
    <row r="3436" spans="4:4">
      <c r="D3436" s="190"/>
    </row>
    <row r="3437" spans="4:4">
      <c r="D3437" s="190"/>
    </row>
    <row r="3438" spans="4:4">
      <c r="D3438" s="190"/>
    </row>
    <row r="3439" spans="4:4">
      <c r="D3439" s="190"/>
    </row>
    <row r="3440" spans="4:4">
      <c r="D3440" s="190"/>
    </row>
    <row r="3441" spans="4:4">
      <c r="D3441" s="190"/>
    </row>
    <row r="3442" spans="4:4">
      <c r="D3442" s="190"/>
    </row>
    <row r="3443" spans="4:4">
      <c r="D3443" s="190"/>
    </row>
    <row r="3444" spans="4:4">
      <c r="D3444" s="190"/>
    </row>
    <row r="3445" spans="4:4">
      <c r="D3445" s="190"/>
    </row>
    <row r="3446" spans="4:4">
      <c r="D3446" s="190"/>
    </row>
    <row r="3447" spans="4:4">
      <c r="D3447" s="190"/>
    </row>
    <row r="3448" spans="4:4">
      <c r="D3448" s="190"/>
    </row>
    <row r="3449" spans="4:4">
      <c r="D3449" s="190"/>
    </row>
    <row r="3450" spans="4:4">
      <c r="D3450" s="190"/>
    </row>
    <row r="3451" spans="4:4">
      <c r="D3451" s="190"/>
    </row>
    <row r="3452" spans="4:4">
      <c r="D3452" s="190"/>
    </row>
    <row r="3453" spans="4:4">
      <c r="D3453" s="190"/>
    </row>
    <row r="3454" spans="4:4">
      <c r="D3454" s="190"/>
    </row>
    <row r="3455" spans="4:4">
      <c r="D3455" s="190"/>
    </row>
    <row r="3456" spans="4:4">
      <c r="D3456" s="190"/>
    </row>
    <row r="3457" spans="4:4">
      <c r="D3457" s="190"/>
    </row>
    <row r="3458" spans="4:4">
      <c r="D3458" s="190"/>
    </row>
    <row r="3459" spans="4:4">
      <c r="D3459" s="190"/>
    </row>
    <row r="3460" spans="4:4">
      <c r="D3460" s="190"/>
    </row>
    <row r="3461" spans="4:4">
      <c r="D3461" s="190"/>
    </row>
    <row r="3462" spans="4:4">
      <c r="D3462" s="190"/>
    </row>
    <row r="3463" spans="4:4">
      <c r="D3463" s="190"/>
    </row>
    <row r="3464" spans="4:4">
      <c r="D3464" s="190"/>
    </row>
    <row r="3465" spans="4:4">
      <c r="D3465" s="190"/>
    </row>
    <row r="3466" spans="4:4">
      <c r="D3466" s="190"/>
    </row>
    <row r="3467" spans="4:4">
      <c r="D3467" s="190"/>
    </row>
    <row r="3468" spans="4:4">
      <c r="D3468" s="190"/>
    </row>
    <row r="3469" spans="4:4">
      <c r="D3469" s="190"/>
    </row>
    <row r="3470" spans="4:4">
      <c r="D3470" s="190"/>
    </row>
    <row r="3471" spans="4:4">
      <c r="D3471" s="190"/>
    </row>
    <row r="3472" spans="4:4">
      <c r="D3472" s="190"/>
    </row>
    <row r="3473" spans="4:4">
      <c r="D3473" s="190"/>
    </row>
    <row r="3474" spans="4:4">
      <c r="D3474" s="190"/>
    </row>
    <row r="3475" spans="4:4">
      <c r="D3475" s="190"/>
    </row>
    <row r="3476" spans="4:4">
      <c r="D3476" s="190"/>
    </row>
    <row r="3477" spans="4:4">
      <c r="D3477" s="190"/>
    </row>
    <row r="3478" spans="4:4">
      <c r="D3478" s="190"/>
    </row>
    <row r="3479" spans="4:4">
      <c r="D3479" s="190"/>
    </row>
    <row r="3480" spans="4:4">
      <c r="D3480" s="190"/>
    </row>
    <row r="3481" spans="4:4">
      <c r="D3481" s="190"/>
    </row>
    <row r="3482" spans="4:4">
      <c r="D3482" s="190"/>
    </row>
    <row r="3483" spans="4:4">
      <c r="D3483" s="190"/>
    </row>
    <row r="3484" spans="4:4">
      <c r="D3484" s="190"/>
    </row>
    <row r="3485" spans="4:4">
      <c r="D3485" s="190"/>
    </row>
    <row r="3486" spans="4:4">
      <c r="D3486" s="190"/>
    </row>
    <row r="3487" spans="4:4">
      <c r="D3487" s="190"/>
    </row>
    <row r="3488" spans="4:4">
      <c r="D3488" s="190"/>
    </row>
    <row r="3489" spans="4:4">
      <c r="D3489" s="190"/>
    </row>
    <row r="3490" spans="4:4">
      <c r="D3490" s="190"/>
    </row>
    <row r="3491" spans="4:4">
      <c r="D3491" s="190"/>
    </row>
    <row r="3492" spans="4:4">
      <c r="D3492" s="190"/>
    </row>
    <row r="3493" spans="4:4">
      <c r="D3493" s="190"/>
    </row>
    <row r="3494" spans="4:4">
      <c r="D3494" s="190"/>
    </row>
    <row r="3495" spans="4:4">
      <c r="D3495" s="190"/>
    </row>
    <row r="3496" spans="4:4">
      <c r="D3496" s="190"/>
    </row>
    <row r="3497" spans="4:4">
      <c r="D3497" s="190"/>
    </row>
    <row r="3498" spans="4:4">
      <c r="D3498" s="190"/>
    </row>
    <row r="3499" spans="4:4">
      <c r="D3499" s="190"/>
    </row>
    <row r="3500" spans="4:4">
      <c r="D3500" s="190"/>
    </row>
    <row r="3501" spans="4:4">
      <c r="D3501" s="190"/>
    </row>
    <row r="3502" spans="4:4">
      <c r="D3502" s="190"/>
    </row>
    <row r="3503" spans="4:4">
      <c r="D3503" s="190"/>
    </row>
    <row r="3504" spans="4:4">
      <c r="D3504" s="190"/>
    </row>
    <row r="3505" spans="4:4">
      <c r="D3505" s="190"/>
    </row>
    <row r="3506" spans="4:4">
      <c r="D3506" s="190"/>
    </row>
    <row r="3507" spans="4:4">
      <c r="D3507" s="190"/>
    </row>
    <row r="3508" spans="4:4">
      <c r="D3508" s="190"/>
    </row>
    <row r="3509" spans="4:4">
      <c r="D3509" s="190"/>
    </row>
    <row r="3510" spans="4:4">
      <c r="D3510" s="190"/>
    </row>
    <row r="3511" spans="4:4">
      <c r="D3511" s="190"/>
    </row>
    <row r="3512" spans="4:4">
      <c r="D3512" s="190"/>
    </row>
    <row r="3513" spans="4:4">
      <c r="D3513" s="190"/>
    </row>
    <row r="3514" spans="4:4">
      <c r="D3514" s="190"/>
    </row>
    <row r="3515" spans="4:4">
      <c r="D3515" s="190"/>
    </row>
    <row r="3516" spans="4:4">
      <c r="D3516" s="190"/>
    </row>
    <row r="3517" spans="4:4">
      <c r="D3517" s="190"/>
    </row>
    <row r="3518" spans="4:4">
      <c r="D3518" s="190"/>
    </row>
    <row r="3519" spans="4:4">
      <c r="D3519" s="190"/>
    </row>
    <row r="3520" spans="4:4">
      <c r="D3520" s="190"/>
    </row>
    <row r="3521" spans="4:4">
      <c r="D3521" s="190"/>
    </row>
    <row r="3522" spans="4:4">
      <c r="D3522" s="190"/>
    </row>
    <row r="3523" spans="4:4">
      <c r="D3523" s="190"/>
    </row>
    <row r="3524" spans="4:4">
      <c r="D3524" s="190"/>
    </row>
    <row r="3525" spans="4:4">
      <c r="D3525" s="190"/>
    </row>
    <row r="3526" spans="4:4">
      <c r="D3526" s="190"/>
    </row>
    <row r="3527" spans="4:4">
      <c r="D3527" s="190"/>
    </row>
    <row r="3528" spans="4:4">
      <c r="D3528" s="190"/>
    </row>
    <row r="3529" spans="4:4">
      <c r="D3529" s="190"/>
    </row>
    <row r="3530" spans="4:4">
      <c r="D3530" s="190"/>
    </row>
    <row r="3531" spans="4:4">
      <c r="D3531" s="190"/>
    </row>
    <row r="3532" spans="4:4">
      <c r="D3532" s="190"/>
    </row>
    <row r="3533" spans="4:4">
      <c r="D3533" s="190"/>
    </row>
    <row r="3534" spans="4:4">
      <c r="D3534" s="190"/>
    </row>
    <row r="3535" spans="4:4">
      <c r="D3535" s="190"/>
    </row>
    <row r="3536" spans="4:4">
      <c r="D3536" s="190"/>
    </row>
    <row r="3537" spans="4:4">
      <c r="D3537" s="190"/>
    </row>
    <row r="3538" spans="4:4">
      <c r="D3538" s="190"/>
    </row>
    <row r="3539" spans="4:4">
      <c r="D3539" s="190"/>
    </row>
    <row r="3540" spans="4:4">
      <c r="D3540" s="190"/>
    </row>
    <row r="3541" spans="4:4">
      <c r="D3541" s="190"/>
    </row>
    <row r="3542" spans="4:4">
      <c r="D3542" s="190"/>
    </row>
    <row r="3543" spans="4:4">
      <c r="D3543" s="190"/>
    </row>
    <row r="3544" spans="4:4">
      <c r="D3544" s="190"/>
    </row>
    <row r="3545" spans="4:4">
      <c r="D3545" s="190"/>
    </row>
    <row r="3546" spans="4:4">
      <c r="D3546" s="190"/>
    </row>
    <row r="3547" spans="4:4">
      <c r="D3547" s="190"/>
    </row>
    <row r="3548" spans="4:4">
      <c r="D3548" s="190"/>
    </row>
    <row r="3549" spans="4:4">
      <c r="D3549" s="190"/>
    </row>
    <row r="3550" spans="4:4">
      <c r="D3550" s="190"/>
    </row>
    <row r="3551" spans="4:4">
      <c r="D3551" s="190"/>
    </row>
    <row r="3552" spans="4:4">
      <c r="D3552" s="190"/>
    </row>
    <row r="3553" spans="4:4">
      <c r="D3553" s="190"/>
    </row>
    <row r="3554" spans="4:4">
      <c r="D3554" s="190"/>
    </row>
    <row r="3555" spans="4:4">
      <c r="D3555" s="190"/>
    </row>
    <row r="3556" spans="4:4">
      <c r="D3556" s="190"/>
    </row>
    <row r="3557" spans="4:4">
      <c r="D3557" s="190"/>
    </row>
    <row r="3558" spans="4:4">
      <c r="D3558" s="190"/>
    </row>
    <row r="3559" spans="4:4">
      <c r="D3559" s="190"/>
    </row>
    <row r="3560" spans="4:4">
      <c r="D3560" s="190"/>
    </row>
    <row r="3561" spans="4:4">
      <c r="D3561" s="190"/>
    </row>
    <row r="3562" spans="4:4">
      <c r="D3562" s="190"/>
    </row>
    <row r="3563" spans="4:4">
      <c r="D3563" s="190"/>
    </row>
    <row r="3564" spans="4:4">
      <c r="D3564" s="190"/>
    </row>
    <row r="3565" spans="4:4">
      <c r="D3565" s="190"/>
    </row>
    <row r="3566" spans="4:4">
      <c r="D3566" s="190"/>
    </row>
    <row r="3567" spans="4:4">
      <c r="D3567" s="190"/>
    </row>
    <row r="3568" spans="4:4">
      <c r="D3568" s="190"/>
    </row>
    <row r="3569" spans="4:4">
      <c r="D3569" s="190"/>
    </row>
    <row r="3570" spans="4:4">
      <c r="D3570" s="190"/>
    </row>
    <row r="3571" spans="4:4">
      <c r="D3571" s="190"/>
    </row>
    <row r="3572" spans="4:4">
      <c r="D3572" s="190"/>
    </row>
    <row r="3573" spans="4:4">
      <c r="D3573" s="190"/>
    </row>
    <row r="3574" spans="4:4">
      <c r="D3574" s="190"/>
    </row>
    <row r="3575" spans="4:4">
      <c r="D3575" s="190"/>
    </row>
    <row r="3576" spans="4:4">
      <c r="D3576" s="190"/>
    </row>
    <row r="3577" spans="4:4">
      <c r="D3577" s="190"/>
    </row>
    <row r="3578" spans="4:4">
      <c r="D3578" s="190"/>
    </row>
    <row r="3579" spans="4:4">
      <c r="D3579" s="190"/>
    </row>
    <row r="3580" spans="4:4">
      <c r="D3580" s="190"/>
    </row>
    <row r="3581" spans="4:4">
      <c r="D3581" s="190"/>
    </row>
    <row r="3582" spans="4:4">
      <c r="D3582" s="190"/>
    </row>
    <row r="3583" spans="4:4">
      <c r="D3583" s="190"/>
    </row>
    <row r="3584" spans="4:4">
      <c r="D3584" s="190"/>
    </row>
    <row r="3585" spans="4:4">
      <c r="D3585" s="190"/>
    </row>
    <row r="3586" spans="4:4">
      <c r="D3586" s="190"/>
    </row>
    <row r="3587" spans="4:4">
      <c r="D3587" s="190"/>
    </row>
    <row r="3588" spans="4:4">
      <c r="D3588" s="190"/>
    </row>
    <row r="3589" spans="4:4">
      <c r="D3589" s="190"/>
    </row>
    <row r="3590" spans="4:4">
      <c r="D3590" s="190"/>
    </row>
    <row r="3591" spans="4:4">
      <c r="D3591" s="190"/>
    </row>
    <row r="3592" spans="4:4">
      <c r="D3592" s="190"/>
    </row>
    <row r="3593" spans="4:4">
      <c r="D3593" s="190"/>
    </row>
    <row r="3594" spans="4:4">
      <c r="D3594" s="190"/>
    </row>
    <row r="3595" spans="4:4">
      <c r="D3595" s="190"/>
    </row>
    <row r="3596" spans="4:4">
      <c r="D3596" s="190"/>
    </row>
    <row r="3597" spans="4:4">
      <c r="D3597" s="190"/>
    </row>
    <row r="3598" spans="4:4">
      <c r="D3598" s="190"/>
    </row>
    <row r="3599" spans="4:4">
      <c r="D3599" s="190"/>
    </row>
    <row r="3600" spans="4:4">
      <c r="D3600" s="190"/>
    </row>
    <row r="3601" spans="4:4">
      <c r="D3601" s="190"/>
    </row>
    <row r="3602" spans="4:4">
      <c r="D3602" s="190"/>
    </row>
    <row r="3603" spans="4:4">
      <c r="D3603" s="190"/>
    </row>
    <row r="3604" spans="4:4">
      <c r="D3604" s="190"/>
    </row>
    <row r="3605" spans="4:4">
      <c r="D3605" s="190"/>
    </row>
    <row r="3606" spans="4:4">
      <c r="D3606" s="190"/>
    </row>
    <row r="3607" spans="4:4">
      <c r="D3607" s="190"/>
    </row>
    <row r="3608" spans="4:4">
      <c r="D3608" s="190"/>
    </row>
    <row r="3609" spans="4:4">
      <c r="D3609" s="190"/>
    </row>
    <row r="3610" spans="4:4">
      <c r="D3610" s="190"/>
    </row>
    <row r="3611" spans="4:4">
      <c r="D3611" s="190"/>
    </row>
    <row r="3612" spans="4:4">
      <c r="D3612" s="190"/>
    </row>
    <row r="3613" spans="4:4">
      <c r="D3613" s="190"/>
    </row>
    <row r="3614" spans="4:4">
      <c r="D3614" s="190"/>
    </row>
    <row r="3615" spans="4:4">
      <c r="D3615" s="190"/>
    </row>
    <row r="3616" spans="4:4">
      <c r="D3616" s="190"/>
    </row>
    <row r="3617" spans="4:4">
      <c r="D3617" s="190"/>
    </row>
    <row r="3618" spans="4:4">
      <c r="D3618" s="190"/>
    </row>
    <row r="3619" spans="4:4">
      <c r="D3619" s="190"/>
    </row>
    <row r="3620" spans="4:4">
      <c r="D3620" s="190"/>
    </row>
    <row r="3621" spans="4:4">
      <c r="D3621" s="190"/>
    </row>
    <row r="3622" spans="4:4">
      <c r="D3622" s="190"/>
    </row>
    <row r="3623" spans="4:4">
      <c r="D3623" s="190"/>
    </row>
    <row r="3624" spans="4:4">
      <c r="D3624" s="190"/>
    </row>
    <row r="3625" spans="4:4">
      <c r="D3625" s="190"/>
    </row>
    <row r="3626" spans="4:4">
      <c r="D3626" s="190"/>
    </row>
    <row r="3627" spans="4:4">
      <c r="D3627" s="190"/>
    </row>
    <row r="3628" spans="4:4">
      <c r="D3628" s="190"/>
    </row>
    <row r="3629" spans="4:4">
      <c r="D3629" s="190"/>
    </row>
    <row r="3630" spans="4:4">
      <c r="D3630" s="190"/>
    </row>
    <row r="3631" spans="4:4">
      <c r="D3631" s="190"/>
    </row>
    <row r="3632" spans="4:4">
      <c r="D3632" s="190"/>
    </row>
    <row r="3633" spans="4:4">
      <c r="D3633" s="190"/>
    </row>
    <row r="3634" spans="4:4">
      <c r="D3634" s="190"/>
    </row>
    <row r="3635" spans="4:4">
      <c r="D3635" s="190"/>
    </row>
    <row r="3636" spans="4:4">
      <c r="D3636" s="190"/>
    </row>
    <row r="3637" spans="4:4">
      <c r="D3637" s="190"/>
    </row>
    <row r="3638" spans="4:4">
      <c r="D3638" s="190"/>
    </row>
    <row r="3639" spans="4:4">
      <c r="D3639" s="190"/>
    </row>
    <row r="3640" spans="4:4">
      <c r="D3640" s="190"/>
    </row>
    <row r="3641" spans="4:4">
      <c r="D3641" s="190"/>
    </row>
    <row r="3642" spans="4:4">
      <c r="D3642" s="190"/>
    </row>
    <row r="3643" spans="4:4">
      <c r="D3643" s="190"/>
    </row>
    <row r="3644" spans="4:4">
      <c r="D3644" s="190"/>
    </row>
    <row r="3645" spans="4:4">
      <c r="D3645" s="190"/>
    </row>
    <row r="3646" spans="4:4">
      <c r="D3646" s="190"/>
    </row>
    <row r="3647" spans="4:4">
      <c r="D3647" s="190"/>
    </row>
    <row r="3648" spans="4:4">
      <c r="D3648" s="190"/>
    </row>
    <row r="3649" spans="4:4">
      <c r="D3649" s="190"/>
    </row>
    <row r="3650" spans="4:4">
      <c r="D3650" s="190"/>
    </row>
    <row r="3651" spans="4:4">
      <c r="D3651" s="190"/>
    </row>
    <row r="3652" spans="4:4">
      <c r="D3652" s="190"/>
    </row>
    <row r="3653" spans="4:4">
      <c r="D3653" s="190"/>
    </row>
    <row r="3654" spans="4:4">
      <c r="D3654" s="190"/>
    </row>
    <row r="3655" spans="4:4">
      <c r="D3655" s="190"/>
    </row>
    <row r="3656" spans="4:4">
      <c r="D3656" s="190"/>
    </row>
    <row r="3657" spans="4:4">
      <c r="D3657" s="190"/>
    </row>
    <row r="3658" spans="4:4">
      <c r="D3658" s="190"/>
    </row>
    <row r="3659" spans="4:4">
      <c r="D3659" s="190"/>
    </row>
    <row r="3660" spans="4:4">
      <c r="D3660" s="190"/>
    </row>
    <row r="3661" spans="4:4">
      <c r="D3661" s="190"/>
    </row>
    <row r="3662" spans="4:4">
      <c r="D3662" s="190"/>
    </row>
    <row r="3663" spans="4:4">
      <c r="D3663" s="190"/>
    </row>
    <row r="3664" spans="4:4">
      <c r="D3664" s="190"/>
    </row>
    <row r="3665" spans="4:4">
      <c r="D3665" s="190"/>
    </row>
    <row r="3666" spans="4:4">
      <c r="D3666" s="190"/>
    </row>
    <row r="3667" spans="4:4">
      <c r="D3667" s="190"/>
    </row>
    <row r="3668" spans="4:4">
      <c r="D3668" s="190"/>
    </row>
    <row r="3669" spans="4:4">
      <c r="D3669" s="190"/>
    </row>
    <row r="3670" spans="4:4">
      <c r="D3670" s="190"/>
    </row>
    <row r="3671" spans="4:4">
      <c r="D3671" s="190"/>
    </row>
    <row r="3672" spans="4:4">
      <c r="D3672" s="190"/>
    </row>
    <row r="3673" spans="4:4">
      <c r="D3673" s="190"/>
    </row>
    <row r="3674" spans="4:4">
      <c r="D3674" s="190"/>
    </row>
    <row r="3675" spans="4:4">
      <c r="D3675" s="190"/>
    </row>
    <row r="3676" spans="4:4">
      <c r="D3676" s="190"/>
    </row>
    <row r="3677" spans="4:4">
      <c r="D3677" s="190"/>
    </row>
    <row r="3678" spans="4:4">
      <c r="D3678" s="190"/>
    </row>
    <row r="3679" spans="4:4">
      <c r="D3679" s="190"/>
    </row>
    <row r="3680" spans="4:4">
      <c r="D3680" s="190"/>
    </row>
    <row r="3681" spans="4:4">
      <c r="D3681" s="190"/>
    </row>
    <row r="3682" spans="4:4">
      <c r="D3682" s="190"/>
    </row>
    <row r="3683" spans="4:4">
      <c r="D3683" s="190"/>
    </row>
    <row r="3684" spans="4:4">
      <c r="D3684" s="190"/>
    </row>
    <row r="3685" spans="4:4">
      <c r="D3685" s="190"/>
    </row>
    <row r="3686" spans="4:4">
      <c r="D3686" s="190"/>
    </row>
    <row r="3687" spans="4:4">
      <c r="D3687" s="190"/>
    </row>
    <row r="3688" spans="4:4">
      <c r="D3688" s="190"/>
    </row>
    <row r="3689" spans="4:4">
      <c r="D3689" s="190"/>
    </row>
    <row r="3690" spans="4:4">
      <c r="D3690" s="190"/>
    </row>
    <row r="3691" spans="4:4">
      <c r="D3691" s="190"/>
    </row>
    <row r="3692" spans="4:4">
      <c r="D3692" s="190"/>
    </row>
    <row r="3693" spans="4:4">
      <c r="D3693" s="190"/>
    </row>
    <row r="3694" spans="4:4">
      <c r="D3694" s="190"/>
    </row>
    <row r="3695" spans="4:4">
      <c r="D3695" s="190"/>
    </row>
    <row r="3696" spans="4:4">
      <c r="D3696" s="190"/>
    </row>
    <row r="3697" spans="4:4">
      <c r="D3697" s="190"/>
    </row>
    <row r="3698" spans="4:4">
      <c r="D3698" s="190"/>
    </row>
    <row r="3699" spans="4:4">
      <c r="D3699" s="190"/>
    </row>
    <row r="3700" spans="4:4">
      <c r="D3700" s="190"/>
    </row>
    <row r="3701" spans="4:4">
      <c r="D3701" s="190"/>
    </row>
    <row r="3702" spans="4:4">
      <c r="D3702" s="190"/>
    </row>
    <row r="3703" spans="4:4">
      <c r="D3703" s="190"/>
    </row>
    <row r="3704" spans="4:4">
      <c r="D3704" s="190"/>
    </row>
    <row r="3705" spans="4:4">
      <c r="D3705" s="190"/>
    </row>
    <row r="3706" spans="4:4">
      <c r="D3706" s="190"/>
    </row>
    <row r="3707" spans="4:4">
      <c r="D3707" s="190"/>
    </row>
    <row r="3708" spans="4:4">
      <c r="D3708" s="190"/>
    </row>
    <row r="3709" spans="4:4">
      <c r="D3709" s="190"/>
    </row>
    <row r="3710" spans="4:4">
      <c r="D3710" s="190"/>
    </row>
    <row r="3711" spans="4:4">
      <c r="D3711" s="190"/>
    </row>
    <row r="3712" spans="4:4">
      <c r="D3712" s="190"/>
    </row>
    <row r="3713" spans="4:4">
      <c r="D3713" s="190"/>
    </row>
    <row r="3714" spans="4:4">
      <c r="D3714" s="190"/>
    </row>
    <row r="3715" spans="4:4">
      <c r="D3715" s="190"/>
    </row>
    <row r="3716" spans="4:4">
      <c r="D3716" s="190"/>
    </row>
    <row r="3717" spans="4:4">
      <c r="D3717" s="190"/>
    </row>
    <row r="3718" spans="4:4">
      <c r="D3718" s="190"/>
    </row>
    <row r="3719" spans="4:4">
      <c r="D3719" s="190"/>
    </row>
    <row r="3720" spans="4:4">
      <c r="D3720" s="190"/>
    </row>
    <row r="3721" spans="4:4">
      <c r="D3721" s="190"/>
    </row>
    <row r="3722" spans="4:4">
      <c r="D3722" s="190"/>
    </row>
    <row r="3723" spans="4:4">
      <c r="D3723" s="190"/>
    </row>
    <row r="3724" spans="4:4">
      <c r="D3724" s="190"/>
    </row>
    <row r="3725" spans="4:4">
      <c r="D3725" s="190"/>
    </row>
    <row r="3726" spans="4:4">
      <c r="D3726" s="190"/>
    </row>
    <row r="3727" spans="4:4">
      <c r="D3727" s="190"/>
    </row>
    <row r="3728" spans="4:4">
      <c r="D3728" s="190"/>
    </row>
    <row r="3729" spans="4:4">
      <c r="D3729" s="190"/>
    </row>
    <row r="3730" spans="4:4">
      <c r="D3730" s="190"/>
    </row>
    <row r="3731" spans="4:4">
      <c r="D3731" s="190"/>
    </row>
    <row r="3732" spans="4:4">
      <c r="D3732" s="190"/>
    </row>
    <row r="3733" spans="4:4">
      <c r="D3733" s="190"/>
    </row>
    <row r="3734" spans="4:4">
      <c r="D3734" s="190"/>
    </row>
    <row r="3735" spans="4:4">
      <c r="D3735" s="190"/>
    </row>
    <row r="3736" spans="4:4">
      <c r="D3736" s="190"/>
    </row>
    <row r="3737" spans="4:4">
      <c r="D3737" s="190"/>
    </row>
    <row r="3738" spans="4:4">
      <c r="D3738" s="190"/>
    </row>
    <row r="3739" spans="4:4">
      <c r="D3739" s="190"/>
    </row>
    <row r="3740" spans="4:4">
      <c r="D3740" s="190"/>
    </row>
    <row r="3741" spans="4:4">
      <c r="D3741" s="190"/>
    </row>
    <row r="3742" spans="4:4">
      <c r="D3742" s="190"/>
    </row>
    <row r="3743" spans="4:4">
      <c r="D3743" s="190"/>
    </row>
    <row r="3744" spans="4:4">
      <c r="D3744" s="190"/>
    </row>
    <row r="3745" spans="4:4">
      <c r="D3745" s="190"/>
    </row>
    <row r="3746" spans="4:4">
      <c r="D3746" s="190"/>
    </row>
    <row r="3747" spans="4:4">
      <c r="D3747" s="190"/>
    </row>
    <row r="3748" spans="4:4">
      <c r="D3748" s="190"/>
    </row>
    <row r="3749" spans="4:4">
      <c r="D3749" s="190"/>
    </row>
    <row r="3750" spans="4:4">
      <c r="D3750" s="190"/>
    </row>
    <row r="3751" spans="4:4">
      <c r="D3751" s="190"/>
    </row>
    <row r="3752" spans="4:4">
      <c r="D3752" s="190"/>
    </row>
    <row r="3753" spans="4:4">
      <c r="D3753" s="190"/>
    </row>
    <row r="3754" spans="4:4">
      <c r="D3754" s="190"/>
    </row>
    <row r="3755" spans="4:4">
      <c r="D3755" s="190"/>
    </row>
    <row r="3756" spans="4:4">
      <c r="D3756" s="190"/>
    </row>
    <row r="3757" spans="4:4">
      <c r="D3757" s="190"/>
    </row>
    <row r="3758" spans="4:4">
      <c r="D3758" s="190"/>
    </row>
    <row r="3759" spans="4:4">
      <c r="D3759" s="190"/>
    </row>
    <row r="3760" spans="4:4">
      <c r="D3760" s="190"/>
    </row>
    <row r="3761" spans="4:4">
      <c r="D3761" s="190"/>
    </row>
    <row r="3762" spans="4:4">
      <c r="D3762" s="190"/>
    </row>
    <row r="3763" spans="4:4">
      <c r="D3763" s="190"/>
    </row>
    <row r="3764" spans="4:4">
      <c r="D3764" s="190"/>
    </row>
    <row r="3765" spans="4:4">
      <c r="D3765" s="190"/>
    </row>
    <row r="3766" spans="4:4">
      <c r="D3766" s="190"/>
    </row>
    <row r="3767" spans="4:4">
      <c r="D3767" s="190"/>
    </row>
    <row r="3768" spans="4:4">
      <c r="D3768" s="190"/>
    </row>
    <row r="3769" spans="4:4">
      <c r="D3769" s="190"/>
    </row>
    <row r="3770" spans="4:4">
      <c r="D3770" s="190"/>
    </row>
    <row r="3771" spans="4:4">
      <c r="D3771" s="190"/>
    </row>
    <row r="3772" spans="4:4">
      <c r="D3772" s="190"/>
    </row>
    <row r="3773" spans="4:4">
      <c r="D3773" s="190"/>
    </row>
    <row r="3774" spans="4:4">
      <c r="D3774" s="190"/>
    </row>
    <row r="3775" spans="4:4">
      <c r="D3775" s="190"/>
    </row>
    <row r="3776" spans="4:4">
      <c r="D3776" s="190"/>
    </row>
    <row r="3777" spans="4:4">
      <c r="D3777" s="190"/>
    </row>
    <row r="3778" spans="4:4">
      <c r="D3778" s="190"/>
    </row>
    <row r="3779" spans="4:4">
      <c r="D3779" s="190"/>
    </row>
    <row r="3780" spans="4:4">
      <c r="D3780" s="190"/>
    </row>
    <row r="3781" spans="4:4">
      <c r="D3781" s="190"/>
    </row>
    <row r="3782" spans="4:4">
      <c r="D3782" s="190"/>
    </row>
    <row r="3783" spans="4:4">
      <c r="D3783" s="190"/>
    </row>
    <row r="3784" spans="4:4">
      <c r="D3784" s="190"/>
    </row>
    <row r="3785" spans="4:4">
      <c r="D3785" s="190"/>
    </row>
    <row r="3786" spans="4:4">
      <c r="D3786" s="190"/>
    </row>
    <row r="3787" spans="4:4">
      <c r="D3787" s="190"/>
    </row>
    <row r="3788" spans="4:4">
      <c r="D3788" s="190"/>
    </row>
    <row r="3789" spans="4:4">
      <c r="D3789" s="190"/>
    </row>
    <row r="3790" spans="4:4">
      <c r="D3790" s="190"/>
    </row>
    <row r="3791" spans="4:4">
      <c r="D3791" s="190"/>
    </row>
    <row r="3792" spans="4:4">
      <c r="D3792" s="190"/>
    </row>
    <row r="3793" spans="4:4">
      <c r="D3793" s="190"/>
    </row>
    <row r="3794" spans="4:4">
      <c r="D3794" s="190"/>
    </row>
    <row r="3795" spans="4:4">
      <c r="D3795" s="190"/>
    </row>
    <row r="3796" spans="4:4">
      <c r="D3796" s="190"/>
    </row>
    <row r="3797" spans="4:4">
      <c r="D3797" s="190"/>
    </row>
    <row r="3798" spans="4:4">
      <c r="D3798" s="190"/>
    </row>
    <row r="3799" spans="4:4">
      <c r="D3799" s="190"/>
    </row>
    <row r="3800" spans="4:4">
      <c r="D3800" s="190"/>
    </row>
    <row r="3801" spans="4:4">
      <c r="D3801" s="190"/>
    </row>
    <row r="3802" spans="4:4">
      <c r="D3802" s="190"/>
    </row>
    <row r="3803" spans="4:4">
      <c r="D3803" s="190"/>
    </row>
    <row r="3804" spans="4:4">
      <c r="D3804" s="190"/>
    </row>
    <row r="3805" spans="4:4">
      <c r="D3805" s="190"/>
    </row>
    <row r="3806" spans="4:4">
      <c r="D3806" s="190"/>
    </row>
    <row r="3807" spans="4:4">
      <c r="D3807" s="190"/>
    </row>
    <row r="3808" spans="4:4">
      <c r="D3808" s="190"/>
    </row>
    <row r="3809" spans="4:4">
      <c r="D3809" s="190"/>
    </row>
    <row r="3810" spans="4:4">
      <c r="D3810" s="190"/>
    </row>
    <row r="3811" spans="4:4">
      <c r="D3811" s="190"/>
    </row>
    <row r="3812" spans="4:4">
      <c r="D3812" s="190"/>
    </row>
    <row r="3813" spans="4:4">
      <c r="D3813" s="190"/>
    </row>
    <row r="3814" spans="4:4">
      <c r="D3814" s="190"/>
    </row>
    <row r="3815" spans="4:4">
      <c r="D3815" s="190"/>
    </row>
    <row r="3816" spans="4:4">
      <c r="D3816" s="190"/>
    </row>
    <row r="3817" spans="4:4">
      <c r="D3817" s="190"/>
    </row>
    <row r="3818" spans="4:4">
      <c r="D3818" s="190"/>
    </row>
    <row r="3819" spans="4:4">
      <c r="D3819" s="190"/>
    </row>
    <row r="3820" spans="4:4">
      <c r="D3820" s="190"/>
    </row>
    <row r="3821" spans="4:4">
      <c r="D3821" s="190"/>
    </row>
    <row r="3822" spans="4:4">
      <c r="D3822" s="190"/>
    </row>
    <row r="3823" spans="4:4">
      <c r="D3823" s="190"/>
    </row>
    <row r="3824" spans="4:4">
      <c r="D3824" s="190"/>
    </row>
    <row r="3825" spans="4:4">
      <c r="D3825" s="190"/>
    </row>
    <row r="3826" spans="4:4">
      <c r="D3826" s="190"/>
    </row>
    <row r="3827" spans="4:4">
      <c r="D3827" s="190"/>
    </row>
    <row r="3828" spans="4:4">
      <c r="D3828" s="190"/>
    </row>
    <row r="3829" spans="4:4">
      <c r="D3829" s="190"/>
    </row>
    <row r="3830" spans="4:4">
      <c r="D3830" s="190"/>
    </row>
    <row r="3831" spans="4:4">
      <c r="D3831" s="190"/>
    </row>
    <row r="3832" spans="4:4">
      <c r="D3832" s="190"/>
    </row>
    <row r="3833" spans="4:4">
      <c r="D3833" s="190"/>
    </row>
    <row r="3834" spans="4:4">
      <c r="D3834" s="190"/>
    </row>
    <row r="3835" spans="4:4">
      <c r="D3835" s="190"/>
    </row>
    <row r="3836" spans="4:4">
      <c r="D3836" s="190"/>
    </row>
    <row r="3837" spans="4:4">
      <c r="D3837" s="190"/>
    </row>
    <row r="3838" spans="4:4">
      <c r="D3838" s="190"/>
    </row>
    <row r="3839" spans="4:4">
      <c r="D3839" s="190"/>
    </row>
    <row r="3840" spans="4:4">
      <c r="D3840" s="190"/>
    </row>
    <row r="3841" spans="4:4">
      <c r="D3841" s="190"/>
    </row>
    <row r="3842" spans="4:4">
      <c r="D3842" s="190"/>
    </row>
    <row r="3843" spans="4:4">
      <c r="D3843" s="190"/>
    </row>
    <row r="3844" spans="4:4">
      <c r="D3844" s="190"/>
    </row>
    <row r="3845" spans="4:4">
      <c r="D3845" s="190"/>
    </row>
    <row r="3846" spans="4:4">
      <c r="D3846" s="190"/>
    </row>
    <row r="3847" spans="4:4">
      <c r="D3847" s="190"/>
    </row>
    <row r="3848" spans="4:4">
      <c r="D3848" s="190"/>
    </row>
    <row r="3849" spans="4:4">
      <c r="D3849" s="190"/>
    </row>
    <row r="3850" spans="4:4">
      <c r="D3850" s="190"/>
    </row>
    <row r="3851" spans="4:4">
      <c r="D3851" s="190"/>
    </row>
    <row r="3852" spans="4:4">
      <c r="D3852" s="190"/>
    </row>
    <row r="3853" spans="4:4">
      <c r="D3853" s="190"/>
    </row>
    <row r="3854" spans="4:4">
      <c r="D3854" s="190"/>
    </row>
    <row r="3855" spans="4:4">
      <c r="D3855" s="190"/>
    </row>
    <row r="3856" spans="4:4">
      <c r="D3856" s="190"/>
    </row>
    <row r="3857" spans="4:4">
      <c r="D3857" s="190"/>
    </row>
    <row r="3858" spans="4:4">
      <c r="D3858" s="190"/>
    </row>
    <row r="3859" spans="4:4">
      <c r="D3859" s="190"/>
    </row>
    <row r="3860" spans="4:4">
      <c r="D3860" s="190"/>
    </row>
    <row r="3861" spans="4:4">
      <c r="D3861" s="190"/>
    </row>
    <row r="3862" spans="4:4">
      <c r="D3862" s="190"/>
    </row>
    <row r="3863" spans="4:4">
      <c r="D3863" s="190"/>
    </row>
    <row r="3864" spans="4:4">
      <c r="D3864" s="190"/>
    </row>
    <row r="3865" spans="4:4">
      <c r="D3865" s="190"/>
    </row>
    <row r="3866" spans="4:4">
      <c r="D3866" s="190"/>
    </row>
    <row r="3867" spans="4:4">
      <c r="D3867" s="190"/>
    </row>
    <row r="3868" spans="4:4">
      <c r="D3868" s="190"/>
    </row>
    <row r="3869" spans="4:4">
      <c r="D3869" s="190"/>
    </row>
    <row r="3870" spans="4:4">
      <c r="D3870" s="190"/>
    </row>
    <row r="3871" spans="4:4">
      <c r="D3871" s="190"/>
    </row>
    <row r="3872" spans="4:4">
      <c r="D3872" s="190"/>
    </row>
    <row r="3873" spans="4:4">
      <c r="D3873" s="190"/>
    </row>
    <row r="3874" spans="4:4">
      <c r="D3874" s="190"/>
    </row>
    <row r="3875" spans="4:4">
      <c r="D3875" s="190"/>
    </row>
    <row r="3876" spans="4:4">
      <c r="D3876" s="190"/>
    </row>
    <row r="3877" spans="4:4">
      <c r="D3877" s="190"/>
    </row>
    <row r="3878" spans="4:4">
      <c r="D3878" s="190"/>
    </row>
    <row r="3879" spans="4:4">
      <c r="D3879" s="190"/>
    </row>
    <row r="3880" spans="4:4">
      <c r="D3880" s="190"/>
    </row>
    <row r="3881" spans="4:4">
      <c r="D3881" s="190"/>
    </row>
    <row r="3882" spans="4:4">
      <c r="D3882" s="190"/>
    </row>
    <row r="3883" spans="4:4">
      <c r="D3883" s="190"/>
    </row>
    <row r="3884" spans="4:4">
      <c r="D3884" s="190"/>
    </row>
    <row r="3885" spans="4:4">
      <c r="D3885" s="190"/>
    </row>
    <row r="3886" spans="4:4">
      <c r="D3886" s="190"/>
    </row>
    <row r="3887" spans="4:4">
      <c r="D3887" s="190"/>
    </row>
    <row r="3888" spans="4:4">
      <c r="D3888" s="190"/>
    </row>
    <row r="3889" spans="4:4">
      <c r="D3889" s="190"/>
    </row>
    <row r="3890" spans="4:4">
      <c r="D3890" s="190"/>
    </row>
    <row r="3891" spans="4:4">
      <c r="D3891" s="190"/>
    </row>
    <row r="3892" spans="4:4">
      <c r="D3892" s="190"/>
    </row>
    <row r="3893" spans="4:4">
      <c r="D3893" s="190"/>
    </row>
    <row r="3894" spans="4:4">
      <c r="D3894" s="190"/>
    </row>
    <row r="3895" spans="4:4">
      <c r="D3895" s="190"/>
    </row>
    <row r="3896" spans="4:4">
      <c r="D3896" s="190"/>
    </row>
    <row r="3897" spans="4:4">
      <c r="D3897" s="190"/>
    </row>
    <row r="3898" spans="4:4">
      <c r="D3898" s="190"/>
    </row>
    <row r="3899" spans="4:4">
      <c r="D3899" s="190"/>
    </row>
    <row r="3900" spans="4:4">
      <c r="D3900" s="190"/>
    </row>
    <row r="3901" spans="4:4">
      <c r="D3901" s="190"/>
    </row>
    <row r="3902" spans="4:4">
      <c r="D3902" s="190"/>
    </row>
    <row r="3903" spans="4:4">
      <c r="D3903" s="190"/>
    </row>
    <row r="3904" spans="4:4">
      <c r="D3904" s="190"/>
    </row>
    <row r="3905" spans="4:4">
      <c r="D3905" s="190"/>
    </row>
    <row r="3906" spans="4:4">
      <c r="D3906" s="190"/>
    </row>
    <row r="3907" spans="4:4">
      <c r="D3907" s="190"/>
    </row>
    <row r="3908" spans="4:4">
      <c r="D3908" s="190"/>
    </row>
    <row r="3909" spans="4:4">
      <c r="D3909" s="190"/>
    </row>
    <row r="3910" spans="4:4">
      <c r="D3910" s="190"/>
    </row>
    <row r="3911" spans="4:4">
      <c r="D3911" s="190"/>
    </row>
    <row r="3912" spans="4:4">
      <c r="D3912" s="190"/>
    </row>
    <row r="3913" spans="4:4">
      <c r="D3913" s="190"/>
    </row>
    <row r="3914" spans="4:4">
      <c r="D3914" s="190"/>
    </row>
    <row r="3915" spans="4:4">
      <c r="D3915" s="190"/>
    </row>
    <row r="3916" spans="4:4">
      <c r="D3916" s="190"/>
    </row>
    <row r="3917" spans="4:4">
      <c r="D3917" s="190"/>
    </row>
    <row r="3918" spans="4:4">
      <c r="D3918" s="190"/>
    </row>
    <row r="3919" spans="4:4">
      <c r="D3919" s="190"/>
    </row>
    <row r="3920" spans="4:4">
      <c r="D3920" s="190"/>
    </row>
    <row r="3921" spans="4:4">
      <c r="D3921" s="190"/>
    </row>
    <row r="3922" spans="4:4">
      <c r="D3922" s="190"/>
    </row>
    <row r="3923" spans="4:4">
      <c r="D3923" s="190"/>
    </row>
    <row r="3924" spans="4:4">
      <c r="D3924" s="190"/>
    </row>
    <row r="3925" spans="4:4">
      <c r="D3925" s="190"/>
    </row>
    <row r="3926" spans="4:4">
      <c r="D3926" s="190"/>
    </row>
    <row r="3927" spans="4:4">
      <c r="D3927" s="190"/>
    </row>
    <row r="3928" spans="4:4">
      <c r="D3928" s="190"/>
    </row>
    <row r="3929" spans="4:4">
      <c r="D3929" s="190"/>
    </row>
    <row r="3930" spans="4:4">
      <c r="D3930" s="190"/>
    </row>
    <row r="3931" spans="4:4">
      <c r="D3931" s="190"/>
    </row>
    <row r="3932" spans="4:4">
      <c r="D3932" s="190"/>
    </row>
    <row r="3933" spans="4:4">
      <c r="D3933" s="190"/>
    </row>
    <row r="3934" spans="4:4">
      <c r="D3934" s="190"/>
    </row>
    <row r="3935" spans="4:4">
      <c r="D3935" s="190"/>
    </row>
    <row r="3936" spans="4:4">
      <c r="D3936" s="190"/>
    </row>
    <row r="3937" spans="4:4">
      <c r="D3937" s="190"/>
    </row>
    <row r="3938" spans="4:4">
      <c r="D3938" s="190"/>
    </row>
    <row r="3939" spans="4:4">
      <c r="D3939" s="190"/>
    </row>
    <row r="3940" spans="4:4">
      <c r="D3940" s="190"/>
    </row>
    <row r="3941" spans="4:4">
      <c r="D3941" s="190"/>
    </row>
    <row r="3942" spans="4:4">
      <c r="D3942" s="190"/>
    </row>
    <row r="3943" spans="4:4">
      <c r="D3943" s="190"/>
    </row>
    <row r="3944" spans="4:4">
      <c r="D3944" s="190"/>
    </row>
    <row r="3945" spans="4:4">
      <c r="D3945" s="190"/>
    </row>
    <row r="3946" spans="4:4">
      <c r="D3946" s="190"/>
    </row>
    <row r="3947" spans="4:4">
      <c r="D3947" s="190"/>
    </row>
    <row r="3948" spans="4:4">
      <c r="D3948" s="190"/>
    </row>
    <row r="3949" spans="4:4">
      <c r="D3949" s="190"/>
    </row>
    <row r="3950" spans="4:4">
      <c r="D3950" s="190"/>
    </row>
    <row r="3951" spans="4:4">
      <c r="D3951" s="190"/>
    </row>
    <row r="3952" spans="4:4">
      <c r="D3952" s="190"/>
    </row>
    <row r="3953" spans="4:4">
      <c r="D3953" s="190"/>
    </row>
    <row r="3954" spans="4:4">
      <c r="D3954" s="190"/>
    </row>
    <row r="3955" spans="4:4">
      <c r="D3955" s="190"/>
    </row>
    <row r="3956" spans="4:4">
      <c r="D3956" s="190"/>
    </row>
    <row r="3957" spans="4:4">
      <c r="D3957" s="190"/>
    </row>
    <row r="3958" spans="4:4">
      <c r="D3958" s="190"/>
    </row>
    <row r="3959" spans="4:4">
      <c r="D3959" s="190"/>
    </row>
    <row r="3960" spans="4:4">
      <c r="D3960" s="190"/>
    </row>
    <row r="3961" spans="4:4">
      <c r="D3961" s="190"/>
    </row>
    <row r="3962" spans="4:4">
      <c r="D3962" s="190"/>
    </row>
    <row r="3963" spans="4:4">
      <c r="D3963" s="190"/>
    </row>
    <row r="3964" spans="4:4">
      <c r="D3964" s="190"/>
    </row>
    <row r="3965" spans="4:4">
      <c r="D3965" s="190"/>
    </row>
    <row r="3966" spans="4:4">
      <c r="D3966" s="190"/>
    </row>
    <row r="3967" spans="4:4">
      <c r="D3967" s="190"/>
    </row>
    <row r="3968" spans="4:4">
      <c r="D3968" s="190"/>
    </row>
    <row r="3969" spans="4:4">
      <c r="D3969" s="190"/>
    </row>
    <row r="3970" spans="4:4">
      <c r="D3970" s="190"/>
    </row>
    <row r="3971" spans="4:4">
      <c r="D3971" s="190"/>
    </row>
    <row r="3972" spans="4:4">
      <c r="D3972" s="190"/>
    </row>
    <row r="3973" spans="4:4">
      <c r="D3973" s="190"/>
    </row>
    <row r="3974" spans="4:4">
      <c r="D3974" s="190"/>
    </row>
    <row r="3975" spans="4:4">
      <c r="D3975" s="190"/>
    </row>
    <row r="3976" spans="4:4">
      <c r="D3976" s="190"/>
    </row>
    <row r="3977" spans="4:4">
      <c r="D3977" s="190"/>
    </row>
    <row r="3978" spans="4:4">
      <c r="D3978" s="190"/>
    </row>
    <row r="3979" spans="4:4">
      <c r="D3979" s="190"/>
    </row>
    <row r="3980" spans="4:4">
      <c r="D3980" s="190"/>
    </row>
    <row r="3981" spans="4:4">
      <c r="D3981" s="190"/>
    </row>
    <row r="3982" spans="4:4">
      <c r="D3982" s="190"/>
    </row>
    <row r="3983" spans="4:4">
      <c r="D3983" s="190"/>
    </row>
    <row r="3984" spans="4:4">
      <c r="D3984" s="190"/>
    </row>
    <row r="3985" spans="4:4">
      <c r="D3985" s="190"/>
    </row>
    <row r="3986" spans="4:4">
      <c r="D3986" s="190"/>
    </row>
    <row r="3987" spans="4:4">
      <c r="D3987" s="190"/>
    </row>
    <row r="3988" spans="4:4">
      <c r="D3988" s="190"/>
    </row>
    <row r="3989" spans="4:4">
      <c r="D3989" s="190"/>
    </row>
    <row r="3990" spans="4:4">
      <c r="D3990" s="190"/>
    </row>
    <row r="3991" spans="4:4">
      <c r="D3991" s="190"/>
    </row>
    <row r="3992" spans="4:4">
      <c r="D3992" s="190"/>
    </row>
    <row r="3993" spans="4:4">
      <c r="D3993" s="190"/>
    </row>
    <row r="3994" spans="4:4">
      <c r="D3994" s="190"/>
    </row>
    <row r="3995" spans="4:4">
      <c r="D3995" s="190"/>
    </row>
    <row r="3996" spans="4:4">
      <c r="D3996" s="190"/>
    </row>
    <row r="3997" spans="4:4">
      <c r="D3997" s="190"/>
    </row>
    <row r="3998" spans="4:4">
      <c r="D3998" s="190"/>
    </row>
    <row r="3999" spans="4:4">
      <c r="D3999" s="190"/>
    </row>
    <row r="4000" spans="4:4">
      <c r="D4000" s="190"/>
    </row>
    <row r="4001" spans="4:4">
      <c r="D4001" s="190"/>
    </row>
    <row r="4002" spans="4:4">
      <c r="D4002" s="190"/>
    </row>
    <row r="4003" spans="4:4">
      <c r="D4003" s="190"/>
    </row>
    <row r="4004" spans="4:4">
      <c r="D4004" s="190"/>
    </row>
    <row r="4005" spans="4:4">
      <c r="D4005" s="190"/>
    </row>
    <row r="4006" spans="4:4">
      <c r="D4006" s="190"/>
    </row>
    <row r="4007" spans="4:4">
      <c r="D4007" s="190"/>
    </row>
    <row r="4008" spans="4:4">
      <c r="D4008" s="190"/>
    </row>
    <row r="4009" spans="4:4">
      <c r="D4009" s="190"/>
    </row>
    <row r="4010" spans="4:4">
      <c r="D4010" s="190"/>
    </row>
    <row r="4011" spans="4:4">
      <c r="D4011" s="190"/>
    </row>
    <row r="4012" spans="4:4">
      <c r="D4012" s="190"/>
    </row>
    <row r="4013" spans="4:4">
      <c r="D4013" s="190"/>
    </row>
    <row r="4014" spans="4:4">
      <c r="D4014" s="190"/>
    </row>
    <row r="4015" spans="4:4">
      <c r="D4015" s="190"/>
    </row>
    <row r="4016" spans="4:4">
      <c r="D4016" s="190"/>
    </row>
    <row r="4017" spans="4:4">
      <c r="D4017" s="190"/>
    </row>
    <row r="4018" spans="4:4">
      <c r="D4018" s="190"/>
    </row>
    <row r="4019" spans="4:4">
      <c r="D4019" s="190"/>
    </row>
    <row r="4020" spans="4:4">
      <c r="D4020" s="190"/>
    </row>
    <row r="4021" spans="4:4">
      <c r="D4021" s="190"/>
    </row>
    <row r="4022" spans="4:4">
      <c r="D4022" s="190"/>
    </row>
    <row r="4023" spans="4:4">
      <c r="D4023" s="190"/>
    </row>
    <row r="4024" spans="4:4">
      <c r="D4024" s="190"/>
    </row>
    <row r="4025" spans="4:4">
      <c r="D4025" s="190"/>
    </row>
    <row r="4026" spans="4:4">
      <c r="D4026" s="190"/>
    </row>
    <row r="4027" spans="4:4">
      <c r="D4027" s="190"/>
    </row>
    <row r="4028" spans="4:4">
      <c r="D4028" s="190"/>
    </row>
    <row r="4029" spans="4:4">
      <c r="D4029" s="190"/>
    </row>
    <row r="4030" spans="4:4">
      <c r="D4030" s="190"/>
    </row>
    <row r="4031" spans="4:4">
      <c r="D4031" s="190"/>
    </row>
    <row r="4032" spans="4:4">
      <c r="D4032" s="190"/>
    </row>
    <row r="4033" spans="4:4">
      <c r="D4033" s="190"/>
    </row>
    <row r="4034" spans="4:4">
      <c r="D4034" s="190"/>
    </row>
    <row r="4035" spans="4:4">
      <c r="D4035" s="190"/>
    </row>
    <row r="4036" spans="4:4">
      <c r="D4036" s="190"/>
    </row>
    <row r="4037" spans="4:4">
      <c r="D4037" s="190"/>
    </row>
    <row r="4038" spans="4:4">
      <c r="D4038" s="190"/>
    </row>
    <row r="4039" spans="4:4">
      <c r="D4039" s="190"/>
    </row>
    <row r="4040" spans="4:4">
      <c r="D4040" s="190"/>
    </row>
    <row r="4041" spans="4:4">
      <c r="D4041" s="190"/>
    </row>
    <row r="4042" spans="4:4">
      <c r="D4042" s="190"/>
    </row>
    <row r="4043" spans="4:4">
      <c r="D4043" s="190"/>
    </row>
    <row r="4044" spans="4:4">
      <c r="D4044" s="190"/>
    </row>
    <row r="4045" spans="4:4">
      <c r="D4045" s="190"/>
    </row>
    <row r="4046" spans="4:4">
      <c r="D4046" s="190"/>
    </row>
    <row r="4047" spans="4:4">
      <c r="D4047" s="190"/>
    </row>
    <row r="4048" spans="4:4">
      <c r="D4048" s="190"/>
    </row>
    <row r="4049" spans="4:4">
      <c r="D4049" s="190"/>
    </row>
    <row r="4050" spans="4:4">
      <c r="D4050" s="190"/>
    </row>
    <row r="4051" spans="4:4">
      <c r="D4051" s="190"/>
    </row>
    <row r="4052" spans="4:4">
      <c r="D4052" s="190"/>
    </row>
    <row r="4053" spans="4:4">
      <c r="D4053" s="190"/>
    </row>
    <row r="4054" spans="4:4">
      <c r="D4054" s="190"/>
    </row>
    <row r="4055" spans="4:4">
      <c r="D4055" s="190"/>
    </row>
    <row r="4056" spans="4:4">
      <c r="D4056" s="190"/>
    </row>
    <row r="4057" spans="4:4">
      <c r="D4057" s="190"/>
    </row>
    <row r="4058" spans="4:4">
      <c r="D4058" s="190"/>
    </row>
    <row r="4059" spans="4:4">
      <c r="D4059" s="190"/>
    </row>
    <row r="4060" spans="4:4">
      <c r="D4060" s="190"/>
    </row>
    <row r="4061" spans="4:4">
      <c r="D4061" s="190"/>
    </row>
    <row r="4062" spans="4:4">
      <c r="D4062" s="190"/>
    </row>
    <row r="4063" spans="4:4">
      <c r="D4063" s="190"/>
    </row>
    <row r="4064" spans="4:4">
      <c r="D4064" s="190"/>
    </row>
    <row r="4065" spans="4:4">
      <c r="D4065" s="190"/>
    </row>
    <row r="4066" spans="4:4">
      <c r="D4066" s="190"/>
    </row>
    <row r="4067" spans="4:4">
      <c r="D4067" s="190"/>
    </row>
    <row r="4068" spans="4:4">
      <c r="D4068" s="190"/>
    </row>
    <row r="4069" spans="4:4">
      <c r="D4069" s="190"/>
    </row>
    <row r="4070" spans="4:4">
      <c r="D4070" s="190"/>
    </row>
    <row r="4071" spans="4:4">
      <c r="D4071" s="190"/>
    </row>
    <row r="4072" spans="4:4">
      <c r="D4072" s="190"/>
    </row>
    <row r="4073" spans="4:4">
      <c r="D4073" s="190"/>
    </row>
    <row r="4074" spans="4:4">
      <c r="D4074" s="190"/>
    </row>
    <row r="4075" spans="4:4">
      <c r="D4075" s="190"/>
    </row>
    <row r="4076" spans="4:4">
      <c r="D4076" s="190"/>
    </row>
    <row r="4077" spans="4:4">
      <c r="D4077" s="190"/>
    </row>
    <row r="4078" spans="4:4">
      <c r="D4078" s="190"/>
    </row>
    <row r="4079" spans="4:4">
      <c r="D4079" s="190"/>
    </row>
    <row r="4080" spans="4:4">
      <c r="D4080" s="190"/>
    </row>
    <row r="4081" spans="4:4">
      <c r="D4081" s="190"/>
    </row>
    <row r="4082" spans="4:4">
      <c r="D4082" s="190"/>
    </row>
    <row r="4083" spans="4:4">
      <c r="D4083" s="190"/>
    </row>
    <row r="4084" spans="4:4">
      <c r="D4084" s="190"/>
    </row>
    <row r="4085" spans="4:4">
      <c r="D4085" s="190"/>
    </row>
    <row r="4086" spans="4:4">
      <c r="D4086" s="190"/>
    </row>
    <row r="4087" spans="4:4">
      <c r="D4087" s="190"/>
    </row>
    <row r="4088" spans="4:4">
      <c r="D4088" s="190"/>
    </row>
    <row r="4089" spans="4:4">
      <c r="D4089" s="190"/>
    </row>
    <row r="4090" spans="4:4">
      <c r="D4090" s="190"/>
    </row>
    <row r="4091" spans="4:4">
      <c r="D4091" s="190"/>
    </row>
    <row r="4092" spans="4:4">
      <c r="D4092" s="190"/>
    </row>
    <row r="4093" spans="4:4">
      <c r="D4093" s="190"/>
    </row>
    <row r="4094" spans="4:4">
      <c r="D4094" s="190"/>
    </row>
    <row r="4095" spans="4:4">
      <c r="D4095" s="190"/>
    </row>
    <row r="4096" spans="4:4">
      <c r="D4096" s="190"/>
    </row>
    <row r="4097" spans="4:4">
      <c r="D4097" s="190"/>
    </row>
    <row r="4098" spans="4:4">
      <c r="D4098" s="190"/>
    </row>
    <row r="4099" spans="4:4">
      <c r="D4099" s="190"/>
    </row>
    <row r="4100" spans="4:4">
      <c r="D4100" s="190"/>
    </row>
    <row r="4101" spans="4:4">
      <c r="D4101" s="190"/>
    </row>
    <row r="4102" spans="4:4">
      <c r="D4102" s="190"/>
    </row>
    <row r="4103" spans="4:4">
      <c r="D4103" s="190"/>
    </row>
    <row r="4104" spans="4:4">
      <c r="D4104" s="190"/>
    </row>
    <row r="4105" spans="4:4">
      <c r="D4105" s="190"/>
    </row>
    <row r="4106" spans="4:4">
      <c r="D4106" s="190"/>
    </row>
    <row r="4107" spans="4:4">
      <c r="D4107" s="190"/>
    </row>
    <row r="4108" spans="4:4">
      <c r="D4108" s="190"/>
    </row>
    <row r="4109" spans="4:4">
      <c r="D4109" s="190"/>
    </row>
    <row r="4110" spans="4:4">
      <c r="D4110" s="190"/>
    </row>
    <row r="4111" spans="4:4">
      <c r="D4111" s="190"/>
    </row>
    <row r="4112" spans="4:4">
      <c r="D4112" s="190"/>
    </row>
    <row r="4113" spans="4:4">
      <c r="D4113" s="190"/>
    </row>
    <row r="4114" spans="4:4">
      <c r="D4114" s="190"/>
    </row>
    <row r="4115" spans="4:4">
      <c r="D4115" s="190"/>
    </row>
    <row r="4116" spans="4:4">
      <c r="D4116" s="190"/>
    </row>
    <row r="4117" spans="4:4">
      <c r="D4117" s="190"/>
    </row>
    <row r="4118" spans="4:4">
      <c r="D4118" s="190"/>
    </row>
    <row r="4119" spans="4:4">
      <c r="D4119" s="190"/>
    </row>
    <row r="4120" spans="4:4">
      <c r="D4120" s="190"/>
    </row>
    <row r="4121" spans="4:4">
      <c r="D4121" s="190"/>
    </row>
    <row r="4122" spans="4:4">
      <c r="D4122" s="190"/>
    </row>
    <row r="4123" spans="4:4">
      <c r="D4123" s="190"/>
    </row>
    <row r="4124" spans="4:4">
      <c r="D4124" s="190"/>
    </row>
    <row r="4125" spans="4:4">
      <c r="D4125" s="190"/>
    </row>
    <row r="4126" spans="4:4">
      <c r="D4126" s="190"/>
    </row>
    <row r="4127" spans="4:4">
      <c r="D4127" s="190"/>
    </row>
    <row r="4128" spans="4:4">
      <c r="D4128" s="190"/>
    </row>
    <row r="4129" spans="4:4">
      <c r="D4129" s="190"/>
    </row>
    <row r="4130" spans="4:4">
      <c r="D4130" s="190"/>
    </row>
    <row r="4131" spans="4:4">
      <c r="D4131" s="190"/>
    </row>
    <row r="4132" spans="4:4">
      <c r="D4132" s="190"/>
    </row>
    <row r="4133" spans="4:4">
      <c r="D4133" s="190"/>
    </row>
    <row r="4134" spans="4:4">
      <c r="D4134" s="190"/>
    </row>
    <row r="4135" spans="4:4">
      <c r="D4135" s="190"/>
    </row>
    <row r="4136" spans="4:4">
      <c r="D4136" s="190"/>
    </row>
    <row r="4137" spans="4:4">
      <c r="D4137" s="190"/>
    </row>
    <row r="4138" spans="4:4">
      <c r="D4138" s="190"/>
    </row>
    <row r="4139" spans="4:4">
      <c r="D4139" s="190"/>
    </row>
    <row r="4140" spans="4:4">
      <c r="D4140" s="190"/>
    </row>
    <row r="4141" spans="4:4">
      <c r="D4141" s="190"/>
    </row>
    <row r="4142" spans="4:4">
      <c r="D4142" s="190"/>
    </row>
    <row r="4143" spans="4:4">
      <c r="D4143" s="190"/>
    </row>
    <row r="4144" spans="4:4">
      <c r="D4144" s="190"/>
    </row>
    <row r="4145" spans="4:4">
      <c r="D4145" s="190"/>
    </row>
    <row r="4146" spans="4:4">
      <c r="D4146" s="190"/>
    </row>
    <row r="4147" spans="4:4">
      <c r="D4147" s="190"/>
    </row>
    <row r="4148" spans="4:4">
      <c r="D4148" s="190"/>
    </row>
    <row r="4149" spans="4:4">
      <c r="D4149" s="190"/>
    </row>
    <row r="4150" spans="4:4">
      <c r="D4150" s="190"/>
    </row>
    <row r="4151" spans="4:4">
      <c r="D4151" s="190"/>
    </row>
    <row r="4152" spans="4:4">
      <c r="D4152" s="190"/>
    </row>
    <row r="4153" spans="4:4">
      <c r="D4153" s="190"/>
    </row>
    <row r="4154" spans="4:4">
      <c r="D4154" s="190"/>
    </row>
    <row r="4155" spans="4:4">
      <c r="D4155" s="190"/>
    </row>
    <row r="4156" spans="4:4">
      <c r="D4156" s="190"/>
    </row>
    <row r="4157" spans="4:4">
      <c r="D4157" s="190"/>
    </row>
    <row r="4158" spans="4:4">
      <c r="D4158" s="190"/>
    </row>
    <row r="4159" spans="4:4">
      <c r="D4159" s="190"/>
    </row>
    <row r="4160" spans="4:4">
      <c r="D4160" s="190"/>
    </row>
    <row r="4161" spans="4:4">
      <c r="D4161" s="190"/>
    </row>
    <row r="4162" spans="4:4">
      <c r="D4162" s="190"/>
    </row>
    <row r="4163" spans="4:4">
      <c r="D4163" s="190"/>
    </row>
    <row r="4164" spans="4:4">
      <c r="D4164" s="190"/>
    </row>
    <row r="4165" spans="4:4">
      <c r="D4165" s="190"/>
    </row>
    <row r="4166" spans="4:4">
      <c r="D4166" s="190"/>
    </row>
    <row r="4167" spans="4:4">
      <c r="D4167" s="190"/>
    </row>
    <row r="4168" spans="4:4">
      <c r="D4168" s="190"/>
    </row>
    <row r="4169" spans="4:4">
      <c r="D4169" s="190"/>
    </row>
    <row r="4170" spans="4:4">
      <c r="D4170" s="190"/>
    </row>
    <row r="4171" spans="4:4">
      <c r="D4171" s="190"/>
    </row>
    <row r="4172" spans="4:4">
      <c r="D4172" s="190"/>
    </row>
    <row r="4173" spans="4:4">
      <c r="D4173" s="190"/>
    </row>
    <row r="4174" spans="4:4">
      <c r="D4174" s="190"/>
    </row>
    <row r="4175" spans="4:4">
      <c r="D4175" s="190"/>
    </row>
    <row r="4176" spans="4:4">
      <c r="D4176" s="190"/>
    </row>
    <row r="4177" spans="4:4">
      <c r="D4177" s="190"/>
    </row>
    <row r="4178" spans="4:4">
      <c r="D4178" s="190"/>
    </row>
    <row r="4179" spans="4:4">
      <c r="D4179" s="190"/>
    </row>
    <row r="4180" spans="4:4">
      <c r="D4180" s="190"/>
    </row>
    <row r="4181" spans="4:4">
      <c r="D4181" s="190"/>
    </row>
    <row r="4182" spans="4:4">
      <c r="D4182" s="190"/>
    </row>
    <row r="4183" spans="4:4">
      <c r="D4183" s="190"/>
    </row>
    <row r="4184" spans="4:4">
      <c r="D4184" s="190"/>
    </row>
    <row r="4185" spans="4:4">
      <c r="D4185" s="190"/>
    </row>
    <row r="4186" spans="4:4">
      <c r="D4186" s="190"/>
    </row>
    <row r="4187" spans="4:4">
      <c r="D4187" s="190"/>
    </row>
    <row r="4188" spans="4:4">
      <c r="D4188" s="190"/>
    </row>
    <row r="4189" spans="4:4">
      <c r="D4189" s="190"/>
    </row>
    <row r="4190" spans="4:4">
      <c r="D4190" s="190"/>
    </row>
    <row r="4191" spans="4:4">
      <c r="D4191" s="190"/>
    </row>
    <row r="4192" spans="4:4">
      <c r="D4192" s="190"/>
    </row>
    <row r="4193" spans="4:4">
      <c r="D4193" s="190"/>
    </row>
    <row r="4194" spans="4:4">
      <c r="D4194" s="190"/>
    </row>
    <row r="4195" spans="4:4">
      <c r="D4195" s="190"/>
    </row>
    <row r="4196" spans="4:4">
      <c r="D4196" s="190"/>
    </row>
    <row r="4197" spans="4:4">
      <c r="D4197" s="190"/>
    </row>
    <row r="4198" spans="4:4">
      <c r="D4198" s="190"/>
    </row>
    <row r="4199" spans="4:4">
      <c r="D4199" s="190"/>
    </row>
    <row r="4200" spans="4:4">
      <c r="D4200" s="190"/>
    </row>
    <row r="4201" spans="4:4">
      <c r="D4201" s="190"/>
    </row>
    <row r="4202" spans="4:4">
      <c r="D4202" s="190"/>
    </row>
    <row r="4203" spans="4:4">
      <c r="D4203" s="190"/>
    </row>
    <row r="4204" spans="4:4">
      <c r="D4204" s="190"/>
    </row>
    <row r="4205" spans="4:4">
      <c r="D4205" s="190"/>
    </row>
    <row r="4206" spans="4:4">
      <c r="D4206" s="190"/>
    </row>
    <row r="4207" spans="4:4">
      <c r="D4207" s="190"/>
    </row>
    <row r="4208" spans="4:4">
      <c r="D4208" s="190"/>
    </row>
    <row r="4209" spans="4:4">
      <c r="D4209" s="190"/>
    </row>
    <row r="4210" spans="4:4">
      <c r="D4210" s="190"/>
    </row>
    <row r="4211" spans="4:4">
      <c r="D4211" s="190"/>
    </row>
    <row r="4212" spans="4:4">
      <c r="D4212" s="190"/>
    </row>
    <row r="4213" spans="4:4">
      <c r="D4213" s="190"/>
    </row>
    <row r="4214" spans="4:4">
      <c r="D4214" s="190"/>
    </row>
    <row r="4215" spans="4:4">
      <c r="D4215" s="190"/>
    </row>
    <row r="4216" spans="4:4">
      <c r="D4216" s="190"/>
    </row>
    <row r="4217" spans="4:4">
      <c r="D4217" s="190"/>
    </row>
    <row r="4218" spans="4:4">
      <c r="D4218" s="190"/>
    </row>
    <row r="4219" spans="4:4">
      <c r="D4219" s="190"/>
    </row>
    <row r="4220" spans="4:4">
      <c r="D4220" s="190"/>
    </row>
    <row r="4221" spans="4:4">
      <c r="D4221" s="190"/>
    </row>
    <row r="4222" spans="4:4">
      <c r="D4222" s="190"/>
    </row>
    <row r="4223" spans="4:4">
      <c r="D4223" s="190"/>
    </row>
    <row r="4224" spans="4:4">
      <c r="D4224" s="190"/>
    </row>
    <row r="4225" spans="4:4">
      <c r="D4225" s="190"/>
    </row>
    <row r="4226" spans="4:4">
      <c r="D4226" s="190"/>
    </row>
    <row r="4227" spans="4:4">
      <c r="D4227" s="190"/>
    </row>
    <row r="4228" spans="4:4">
      <c r="D4228" s="190"/>
    </row>
    <row r="4229" spans="4:4">
      <c r="D4229" s="190"/>
    </row>
    <row r="4230" spans="4:4">
      <c r="D4230" s="190"/>
    </row>
    <row r="4231" spans="4:4">
      <c r="D4231" s="190"/>
    </row>
    <row r="4232" spans="4:4">
      <c r="D4232" s="190"/>
    </row>
    <row r="4233" spans="4:4">
      <c r="D4233" s="190"/>
    </row>
    <row r="4234" spans="4:4">
      <c r="D4234" s="190"/>
    </row>
    <row r="4235" spans="4:4">
      <c r="D4235" s="190"/>
    </row>
    <row r="4236" spans="4:4">
      <c r="D4236" s="190"/>
    </row>
    <row r="4237" spans="4:4">
      <c r="D4237" s="190"/>
    </row>
    <row r="4238" spans="4:4">
      <c r="D4238" s="190"/>
    </row>
    <row r="4239" spans="4:4">
      <c r="D4239" s="190"/>
    </row>
    <row r="4240" spans="4:4">
      <c r="D4240" s="190"/>
    </row>
    <row r="4241" spans="4:4">
      <c r="D4241" s="190"/>
    </row>
    <row r="4242" spans="4:4">
      <c r="D4242" s="190"/>
    </row>
    <row r="4243" spans="4:4">
      <c r="D4243" s="190"/>
    </row>
    <row r="4244" spans="4:4">
      <c r="D4244" s="190"/>
    </row>
    <row r="4245" spans="4:4">
      <c r="D4245" s="190"/>
    </row>
    <row r="4246" spans="4:4">
      <c r="D4246" s="190"/>
    </row>
    <row r="4247" spans="4:4">
      <c r="D4247" s="190"/>
    </row>
    <row r="4248" spans="4:4">
      <c r="D4248" s="190"/>
    </row>
    <row r="4249" spans="4:4">
      <c r="D4249" s="190"/>
    </row>
    <row r="4250" spans="4:4">
      <c r="D4250" s="190"/>
    </row>
    <row r="4251" spans="4:4">
      <c r="D4251" s="190"/>
    </row>
    <row r="4252" spans="4:4">
      <c r="D4252" s="190"/>
    </row>
    <row r="4253" spans="4:4">
      <c r="D4253" s="190"/>
    </row>
    <row r="4254" spans="4:4">
      <c r="D4254" s="190"/>
    </row>
    <row r="4255" spans="4:4">
      <c r="D4255" s="190"/>
    </row>
    <row r="4256" spans="4:4">
      <c r="D4256" s="190"/>
    </row>
    <row r="4257" spans="4:4">
      <c r="D4257" s="190"/>
    </row>
    <row r="4258" spans="4:4">
      <c r="D4258" s="190"/>
    </row>
    <row r="4259" spans="4:4">
      <c r="D4259" s="190"/>
    </row>
    <row r="4260" spans="4:4">
      <c r="D4260" s="190"/>
    </row>
    <row r="4261" spans="4:4">
      <c r="D4261" s="190"/>
    </row>
    <row r="4262" spans="4:4">
      <c r="D4262" s="190"/>
    </row>
    <row r="4263" spans="4:4">
      <c r="D4263" s="190"/>
    </row>
    <row r="4264" spans="4:4">
      <c r="D4264" s="190"/>
    </row>
    <row r="4265" spans="4:4">
      <c r="D4265" s="190"/>
    </row>
    <row r="4266" spans="4:4">
      <c r="D4266" s="190"/>
    </row>
    <row r="4267" spans="4:4">
      <c r="D4267" s="190"/>
    </row>
    <row r="4268" spans="4:4">
      <c r="D4268" s="190"/>
    </row>
    <row r="4269" spans="4:4">
      <c r="D4269" s="190"/>
    </row>
    <row r="4270" spans="4:4">
      <c r="D4270" s="190"/>
    </row>
    <row r="4271" spans="4:4">
      <c r="D4271" s="190"/>
    </row>
    <row r="4272" spans="4:4">
      <c r="D4272" s="190"/>
    </row>
    <row r="4273" spans="4:4">
      <c r="D4273" s="190"/>
    </row>
    <row r="4274" spans="4:4">
      <c r="D4274" s="190"/>
    </row>
    <row r="4275" spans="4:4">
      <c r="D4275" s="190"/>
    </row>
    <row r="4276" spans="4:4">
      <c r="D4276" s="190"/>
    </row>
    <row r="4277" spans="4:4">
      <c r="D4277" s="190"/>
    </row>
    <row r="4278" spans="4:4">
      <c r="D4278" s="190"/>
    </row>
    <row r="4279" spans="4:4">
      <c r="D4279" s="190"/>
    </row>
    <row r="4280" spans="4:4">
      <c r="D4280" s="190"/>
    </row>
    <row r="4281" spans="4:4">
      <c r="D4281" s="190"/>
    </row>
    <row r="4282" spans="4:4">
      <c r="D4282" s="190"/>
    </row>
    <row r="4283" spans="4:4">
      <c r="D4283" s="190"/>
    </row>
    <row r="4284" spans="4:4">
      <c r="D4284" s="190"/>
    </row>
    <row r="4285" spans="4:4">
      <c r="D4285" s="190"/>
    </row>
    <row r="4286" spans="4:4">
      <c r="D4286" s="190"/>
    </row>
    <row r="4287" spans="4:4">
      <c r="D4287" s="190"/>
    </row>
    <row r="4288" spans="4:4">
      <c r="D4288" s="190"/>
    </row>
    <row r="4289" spans="4:4">
      <c r="D4289" s="190"/>
    </row>
    <row r="4290" spans="4:4">
      <c r="D4290" s="190"/>
    </row>
    <row r="4291" spans="4:4">
      <c r="D4291" s="190"/>
    </row>
    <row r="4292" spans="4:4">
      <c r="D4292" s="190"/>
    </row>
    <row r="4293" spans="4:4">
      <c r="D4293" s="190"/>
    </row>
    <row r="4294" spans="4:4">
      <c r="D4294" s="190"/>
    </row>
    <row r="4295" spans="4:4">
      <c r="D4295" s="190"/>
    </row>
    <row r="4296" spans="4:4">
      <c r="D4296" s="190"/>
    </row>
    <row r="4297" spans="4:4">
      <c r="D4297" s="190"/>
    </row>
    <row r="4298" spans="4:4">
      <c r="D4298" s="190"/>
    </row>
    <row r="4299" spans="4:4">
      <c r="D4299" s="190"/>
    </row>
    <row r="4300" spans="4:4">
      <c r="D4300" s="190"/>
    </row>
    <row r="4301" spans="4:4">
      <c r="D4301" s="190"/>
    </row>
    <row r="4302" spans="4:4">
      <c r="D4302" s="190"/>
    </row>
    <row r="4303" spans="4:4">
      <c r="D4303" s="190"/>
    </row>
    <row r="4304" spans="4:4">
      <c r="D4304" s="190"/>
    </row>
    <row r="4305" spans="4:4">
      <c r="D4305" s="190"/>
    </row>
    <row r="4306" spans="4:4">
      <c r="D4306" s="190"/>
    </row>
    <row r="4307" spans="4:4">
      <c r="D4307" s="190"/>
    </row>
    <row r="4308" spans="4:4">
      <c r="D4308" s="190"/>
    </row>
    <row r="4309" spans="4:4">
      <c r="D4309" s="190"/>
    </row>
    <row r="4310" spans="4:4">
      <c r="D4310" s="190"/>
    </row>
    <row r="4311" spans="4:4">
      <c r="D4311" s="190"/>
    </row>
    <row r="4312" spans="4:4">
      <c r="D4312" s="190"/>
    </row>
    <row r="4313" spans="4:4">
      <c r="D4313" s="190"/>
    </row>
    <row r="4314" spans="4:4">
      <c r="D4314" s="190"/>
    </row>
    <row r="4315" spans="4:4">
      <c r="D4315" s="190"/>
    </row>
    <row r="4316" spans="4:4">
      <c r="D4316" s="190"/>
    </row>
    <row r="4317" spans="4:4">
      <c r="D4317" s="190"/>
    </row>
    <row r="4318" spans="4:4">
      <c r="D4318" s="190"/>
    </row>
    <row r="4319" spans="4:4">
      <c r="D4319" s="190"/>
    </row>
    <row r="4320" spans="4:4">
      <c r="D4320" s="190"/>
    </row>
    <row r="4321" spans="4:4">
      <c r="D4321" s="190"/>
    </row>
    <row r="4322" spans="4:4">
      <c r="D4322" s="190"/>
    </row>
    <row r="4323" spans="4:4">
      <c r="D4323" s="190"/>
    </row>
    <row r="4324" spans="4:4">
      <c r="D4324" s="190"/>
    </row>
    <row r="4325" spans="4:4">
      <c r="D4325" s="190"/>
    </row>
    <row r="4326" spans="4:4">
      <c r="D4326" s="190"/>
    </row>
    <row r="4327" spans="4:4">
      <c r="D4327" s="190"/>
    </row>
    <row r="4328" spans="4:4">
      <c r="D4328" s="190"/>
    </row>
    <row r="4329" spans="4:4">
      <c r="D4329" s="190"/>
    </row>
    <row r="4330" spans="4:4">
      <c r="D4330" s="190"/>
    </row>
    <row r="4331" spans="4:4">
      <c r="D4331" s="190"/>
    </row>
    <row r="4332" spans="4:4">
      <c r="D4332" s="190"/>
    </row>
    <row r="4333" spans="4:4">
      <c r="D4333" s="190"/>
    </row>
    <row r="4334" spans="4:4">
      <c r="D4334" s="190"/>
    </row>
    <row r="4335" spans="4:4">
      <c r="D4335" s="190"/>
    </row>
    <row r="4336" spans="4:4">
      <c r="D4336" s="190"/>
    </row>
    <row r="4337" spans="4:4">
      <c r="D4337" s="190"/>
    </row>
    <row r="4338" spans="4:4">
      <c r="D4338" s="190"/>
    </row>
    <row r="4339" spans="4:4">
      <c r="D4339" s="190"/>
    </row>
    <row r="4340" spans="4:4">
      <c r="D4340" s="190"/>
    </row>
    <row r="4341" spans="4:4">
      <c r="D4341" s="190"/>
    </row>
    <row r="4342" spans="4:4">
      <c r="D4342" s="190"/>
    </row>
    <row r="4343" spans="4:4">
      <c r="D4343" s="190"/>
    </row>
    <row r="4344" spans="4:4">
      <c r="D4344" s="190"/>
    </row>
    <row r="4345" spans="4:4">
      <c r="D4345" s="190"/>
    </row>
    <row r="4346" spans="4:4">
      <c r="D4346" s="190"/>
    </row>
    <row r="4347" spans="4:4">
      <c r="D4347" s="190"/>
    </row>
    <row r="4348" spans="4:4">
      <c r="D4348" s="190"/>
    </row>
    <row r="4349" spans="4:4">
      <c r="D4349" s="190"/>
    </row>
    <row r="4350" spans="4:4">
      <c r="D4350" s="190"/>
    </row>
    <row r="4351" spans="4:4">
      <c r="D4351" s="190"/>
    </row>
    <row r="4352" spans="4:4">
      <c r="D4352" s="190"/>
    </row>
    <row r="4353" spans="4:4">
      <c r="D4353" s="190"/>
    </row>
    <row r="4354" spans="4:4">
      <c r="D4354" s="190"/>
    </row>
    <row r="4355" spans="4:4">
      <c r="D4355" s="190"/>
    </row>
    <row r="4356" spans="4:4">
      <c r="D4356" s="190"/>
    </row>
    <row r="4357" spans="4:4">
      <c r="D4357" s="190"/>
    </row>
    <row r="4358" spans="4:4">
      <c r="D4358" s="190"/>
    </row>
    <row r="4359" spans="4:4">
      <c r="D4359" s="190"/>
    </row>
    <row r="4360" spans="4:4">
      <c r="D4360" s="190"/>
    </row>
    <row r="4361" spans="4:4">
      <c r="D4361" s="190"/>
    </row>
    <row r="4362" spans="4:4">
      <c r="D4362" s="190"/>
    </row>
    <row r="4363" spans="4:4">
      <c r="D4363" s="190"/>
    </row>
    <row r="4364" spans="4:4">
      <c r="D4364" s="190"/>
    </row>
    <row r="4365" spans="4:4">
      <c r="D4365" s="190"/>
    </row>
    <row r="4366" spans="4:4">
      <c r="D4366" s="190"/>
    </row>
    <row r="4367" spans="4:4">
      <c r="D4367" s="190"/>
    </row>
    <row r="4368" spans="4:4">
      <c r="D4368" s="190"/>
    </row>
    <row r="4369" spans="4:4">
      <c r="D4369" s="190"/>
    </row>
    <row r="4370" spans="4:4">
      <c r="D4370" s="190"/>
    </row>
    <row r="4371" spans="4:4">
      <c r="D4371" s="190"/>
    </row>
    <row r="4372" spans="4:4">
      <c r="D4372" s="190"/>
    </row>
    <row r="4373" spans="4:4">
      <c r="D4373" s="190"/>
    </row>
    <row r="4374" spans="4:4">
      <c r="D4374" s="190"/>
    </row>
    <row r="4375" spans="4:4">
      <c r="D4375" s="190"/>
    </row>
    <row r="4376" spans="4:4">
      <c r="D4376" s="190"/>
    </row>
    <row r="4377" spans="4:4">
      <c r="D4377" s="190"/>
    </row>
    <row r="4378" spans="4:4">
      <c r="D4378" s="190"/>
    </row>
    <row r="4379" spans="4:4">
      <c r="D4379" s="190"/>
    </row>
    <row r="4380" spans="4:4">
      <c r="D4380" s="190"/>
    </row>
    <row r="4381" spans="4:4">
      <c r="D4381" s="190"/>
    </row>
    <row r="4382" spans="4:4">
      <c r="D4382" s="190"/>
    </row>
    <row r="4383" spans="4:4">
      <c r="D4383" s="190"/>
    </row>
    <row r="4384" spans="4:4">
      <c r="D4384" s="190"/>
    </row>
    <row r="4385" spans="4:4">
      <c r="D4385" s="190"/>
    </row>
    <row r="4386" spans="4:4">
      <c r="D4386" s="190"/>
    </row>
    <row r="4387" spans="4:4">
      <c r="D4387" s="190"/>
    </row>
    <row r="4388" spans="4:4">
      <c r="D4388" s="190"/>
    </row>
    <row r="4389" spans="4:4">
      <c r="D4389" s="190"/>
    </row>
    <row r="4390" spans="4:4">
      <c r="D4390" s="190"/>
    </row>
    <row r="4391" spans="4:4">
      <c r="D4391" s="190"/>
    </row>
    <row r="4392" spans="4:4">
      <c r="D4392" s="190"/>
    </row>
    <row r="4393" spans="4:4">
      <c r="D4393" s="190"/>
    </row>
    <row r="4394" spans="4:4">
      <c r="D4394" s="190"/>
    </row>
    <row r="4395" spans="4:4">
      <c r="D4395" s="190"/>
    </row>
    <row r="4396" spans="4:4">
      <c r="D4396" s="190"/>
    </row>
    <row r="4397" spans="4:4">
      <c r="D4397" s="190"/>
    </row>
    <row r="4398" spans="4:4">
      <c r="D4398" s="190"/>
    </row>
    <row r="4399" spans="4:4">
      <c r="D4399" s="190"/>
    </row>
    <row r="4400" spans="4:4">
      <c r="D4400" s="190"/>
    </row>
    <row r="4401" spans="4:4">
      <c r="D4401" s="190"/>
    </row>
    <row r="4402" spans="4:4">
      <c r="D4402" s="190"/>
    </row>
    <row r="4403" spans="4:4">
      <c r="D4403" s="190"/>
    </row>
    <row r="4404" spans="4:4">
      <c r="D4404" s="190"/>
    </row>
    <row r="4405" spans="4:4">
      <c r="D4405" s="190"/>
    </row>
    <row r="4406" spans="4:4">
      <c r="D4406" s="190"/>
    </row>
    <row r="4407" spans="4:4">
      <c r="D4407" s="190"/>
    </row>
    <row r="4408" spans="4:4">
      <c r="D4408" s="190"/>
    </row>
    <row r="4409" spans="4:4">
      <c r="D4409" s="190"/>
    </row>
    <row r="4410" spans="4:4">
      <c r="D4410" s="190"/>
    </row>
    <row r="4411" spans="4:4">
      <c r="D4411" s="190"/>
    </row>
    <row r="4412" spans="4:4">
      <c r="D4412" s="190"/>
    </row>
    <row r="4413" spans="4:4">
      <c r="D4413" s="190"/>
    </row>
    <row r="4414" spans="4:4">
      <c r="D4414" s="190"/>
    </row>
    <row r="4415" spans="4:4">
      <c r="D4415" s="190"/>
    </row>
    <row r="4416" spans="4:4">
      <c r="D4416" s="190"/>
    </row>
    <row r="4417" spans="4:4">
      <c r="D4417" s="190"/>
    </row>
    <row r="4418" spans="4:4">
      <c r="D4418" s="190"/>
    </row>
    <row r="4419" spans="4:4">
      <c r="D4419" s="190"/>
    </row>
    <row r="4420" spans="4:4">
      <c r="D4420" s="190"/>
    </row>
    <row r="4421" spans="4:4">
      <c r="D4421" s="190"/>
    </row>
    <row r="4422" spans="4:4">
      <c r="D4422" s="190"/>
    </row>
    <row r="4423" spans="4:4">
      <c r="D4423" s="190"/>
    </row>
    <row r="4424" spans="4:4">
      <c r="D4424" s="190"/>
    </row>
    <row r="4425" spans="4:4">
      <c r="D4425" s="190"/>
    </row>
    <row r="4426" spans="4:4">
      <c r="D4426" s="190"/>
    </row>
    <row r="4427" spans="4:4">
      <c r="D4427" s="190"/>
    </row>
    <row r="4428" spans="4:4">
      <c r="D4428" s="190"/>
    </row>
    <row r="4429" spans="4:4">
      <c r="D4429" s="190"/>
    </row>
    <row r="4430" spans="4:4">
      <c r="D4430" s="190"/>
    </row>
    <row r="4431" spans="4:4">
      <c r="D4431" s="190"/>
    </row>
    <row r="4432" spans="4:4">
      <c r="D4432" s="190"/>
    </row>
    <row r="4433" spans="4:4">
      <c r="D4433" s="190"/>
    </row>
    <row r="4434" spans="4:4">
      <c r="D4434" s="190"/>
    </row>
    <row r="4435" spans="4:4">
      <c r="D4435" s="190"/>
    </row>
    <row r="4436" spans="4:4">
      <c r="D4436" s="190"/>
    </row>
    <row r="4437" spans="4:4">
      <c r="D4437" s="190"/>
    </row>
    <row r="4438" spans="4:4">
      <c r="D4438" s="190"/>
    </row>
    <row r="4439" spans="4:4">
      <c r="D4439" s="190"/>
    </row>
    <row r="4440" spans="4:4">
      <c r="D4440" s="190"/>
    </row>
    <row r="4441" spans="4:4">
      <c r="D4441" s="190"/>
    </row>
    <row r="4442" spans="4:4">
      <c r="D4442" s="190"/>
    </row>
    <row r="4443" spans="4:4">
      <c r="D4443" s="190"/>
    </row>
    <row r="4444" spans="4:4">
      <c r="D4444" s="190"/>
    </row>
    <row r="4445" spans="4:4">
      <c r="D4445" s="190"/>
    </row>
    <row r="4446" spans="4:4">
      <c r="D4446" s="190"/>
    </row>
    <row r="4447" spans="4:4">
      <c r="D4447" s="190"/>
    </row>
    <row r="4448" spans="4:4">
      <c r="D4448" s="190"/>
    </row>
    <row r="4449" spans="4:4">
      <c r="D4449" s="190"/>
    </row>
    <row r="4450" spans="4:4">
      <c r="D4450" s="190"/>
    </row>
    <row r="4451" spans="4:4">
      <c r="D4451" s="190"/>
    </row>
    <row r="4452" spans="4:4">
      <c r="D4452" s="190"/>
    </row>
    <row r="4453" spans="4:4">
      <c r="D4453" s="190"/>
    </row>
    <row r="4454" spans="4:4">
      <c r="D4454" s="190"/>
    </row>
    <row r="4455" spans="4:4">
      <c r="D4455" s="190"/>
    </row>
    <row r="4456" spans="4:4">
      <c r="D4456" s="190"/>
    </row>
    <row r="4457" spans="4:4">
      <c r="D4457" s="190"/>
    </row>
    <row r="4458" spans="4:4">
      <c r="D4458" s="190"/>
    </row>
    <row r="4459" spans="4:4">
      <c r="D4459" s="190"/>
    </row>
    <row r="4460" spans="4:4">
      <c r="D4460" s="190"/>
    </row>
    <row r="4461" spans="4:4">
      <c r="D4461" s="190"/>
    </row>
    <row r="4462" spans="4:4">
      <c r="D4462" s="190"/>
    </row>
    <row r="4463" spans="4:4">
      <c r="D4463" s="190"/>
    </row>
    <row r="4464" spans="4:4">
      <c r="D4464" s="190"/>
    </row>
    <row r="4465" spans="4:4">
      <c r="D4465" s="190"/>
    </row>
    <row r="4466" spans="4:4">
      <c r="D4466" s="190"/>
    </row>
    <row r="4467" spans="4:4">
      <c r="D4467" s="190"/>
    </row>
    <row r="4468" spans="4:4">
      <c r="D4468" s="190"/>
    </row>
    <row r="4469" spans="4:4">
      <c r="D4469" s="190"/>
    </row>
    <row r="4470" spans="4:4">
      <c r="D4470" s="190"/>
    </row>
    <row r="4471" spans="4:4">
      <c r="D4471" s="190"/>
    </row>
    <row r="4472" spans="4:4">
      <c r="D4472" s="190"/>
    </row>
    <row r="4473" spans="4:4">
      <c r="D4473" s="190"/>
    </row>
    <row r="4474" spans="4:4">
      <c r="D4474" s="190"/>
    </row>
    <row r="4475" spans="4:4">
      <c r="D4475" s="190"/>
    </row>
    <row r="4476" spans="4:4">
      <c r="D4476" s="190"/>
    </row>
    <row r="4477" spans="4:4">
      <c r="D4477" s="190"/>
    </row>
    <row r="4478" spans="4:4">
      <c r="D4478" s="190"/>
    </row>
    <row r="4479" spans="4:4">
      <c r="D4479" s="190"/>
    </row>
    <row r="4480" spans="4:4">
      <c r="D4480" s="190"/>
    </row>
    <row r="4481" spans="4:4">
      <c r="D4481" s="190"/>
    </row>
    <row r="4482" spans="4:4">
      <c r="D4482" s="190"/>
    </row>
    <row r="4483" spans="4:4">
      <c r="D4483" s="190"/>
    </row>
    <row r="4484" spans="4:4">
      <c r="D4484" s="190"/>
    </row>
    <row r="4485" spans="4:4">
      <c r="D4485" s="190"/>
    </row>
    <row r="4486" spans="4:4">
      <c r="D4486" s="190"/>
    </row>
    <row r="4487" spans="4:4">
      <c r="D4487" s="190"/>
    </row>
    <row r="4488" spans="4:4">
      <c r="D4488" s="190"/>
    </row>
    <row r="4489" spans="4:4">
      <c r="D4489" s="190"/>
    </row>
    <row r="4490" spans="4:4">
      <c r="D4490" s="190"/>
    </row>
    <row r="4491" spans="4:4">
      <c r="D4491" s="190"/>
    </row>
    <row r="4492" spans="4:4">
      <c r="D4492" s="190"/>
    </row>
    <row r="4493" spans="4:4">
      <c r="D4493" s="190"/>
    </row>
    <row r="4494" spans="4:4">
      <c r="D4494" s="190"/>
    </row>
    <row r="4495" spans="4:4">
      <c r="D4495" s="190"/>
    </row>
    <row r="4496" spans="4:4">
      <c r="D4496" s="190"/>
    </row>
    <row r="4497" spans="4:4">
      <c r="D4497" s="190"/>
    </row>
    <row r="4498" spans="4:4">
      <c r="D4498" s="190"/>
    </row>
    <row r="4499" spans="4:4">
      <c r="D4499" s="190"/>
    </row>
    <row r="4500" spans="4:4">
      <c r="D4500" s="190"/>
    </row>
    <row r="4501" spans="4:4">
      <c r="D4501" s="190"/>
    </row>
    <row r="4502" spans="4:4">
      <c r="D4502" s="190"/>
    </row>
    <row r="4503" spans="4:4">
      <c r="D4503" s="190"/>
    </row>
    <row r="4504" spans="4:4">
      <c r="D4504" s="190"/>
    </row>
    <row r="4505" spans="4:4">
      <c r="D4505" s="190"/>
    </row>
    <row r="4506" spans="4:4">
      <c r="D4506" s="190"/>
    </row>
    <row r="4507" spans="4:4">
      <c r="D4507" s="190"/>
    </row>
    <row r="4508" spans="4:4">
      <c r="D4508" s="190"/>
    </row>
    <row r="4509" spans="4:4">
      <c r="D4509" s="190"/>
    </row>
    <row r="4510" spans="4:4">
      <c r="D4510" s="190"/>
    </row>
    <row r="4511" spans="4:4">
      <c r="D4511" s="190"/>
    </row>
    <row r="4512" spans="4:4">
      <c r="D4512" s="190"/>
    </row>
    <row r="4513" spans="4:4">
      <c r="D4513" s="190"/>
    </row>
    <row r="4514" spans="4:4">
      <c r="D4514" s="190"/>
    </row>
    <row r="4515" spans="4:4">
      <c r="D4515" s="190"/>
    </row>
    <row r="4516" spans="4:4">
      <c r="D4516" s="190"/>
    </row>
    <row r="4517" spans="4:4">
      <c r="D4517" s="190"/>
    </row>
    <row r="4518" spans="4:4">
      <c r="D4518" s="190"/>
    </row>
    <row r="4519" spans="4:4">
      <c r="D4519" s="190"/>
    </row>
    <row r="4520" spans="4:4">
      <c r="D4520" s="190"/>
    </row>
    <row r="4521" spans="4:4">
      <c r="D4521" s="190"/>
    </row>
    <row r="4522" spans="4:4">
      <c r="D4522" s="190"/>
    </row>
    <row r="4523" spans="4:4">
      <c r="D4523" s="190"/>
    </row>
    <row r="4524" spans="4:4">
      <c r="D4524" s="190"/>
    </row>
    <row r="4525" spans="4:4">
      <c r="D4525" s="190"/>
    </row>
    <row r="4526" spans="4:4">
      <c r="D4526" s="190"/>
    </row>
    <row r="4527" spans="4:4">
      <c r="D4527" s="190"/>
    </row>
    <row r="4528" spans="4:4">
      <c r="D4528" s="190"/>
    </row>
    <row r="4529" spans="4:4">
      <c r="D4529" s="190"/>
    </row>
    <row r="4530" spans="4:4">
      <c r="D4530" s="190"/>
    </row>
    <row r="4531" spans="4:4">
      <c r="D4531" s="190"/>
    </row>
    <row r="4532" spans="4:4">
      <c r="D4532" s="190"/>
    </row>
    <row r="4533" spans="4:4">
      <c r="D4533" s="190"/>
    </row>
    <row r="4534" spans="4:4">
      <c r="D4534" s="190"/>
    </row>
    <row r="4535" spans="4:4">
      <c r="D4535" s="190"/>
    </row>
    <row r="4536" spans="4:4">
      <c r="D4536" s="190"/>
    </row>
    <row r="4537" spans="4:4">
      <c r="D4537" s="190"/>
    </row>
    <row r="4538" spans="4:4">
      <c r="D4538" s="190"/>
    </row>
    <row r="4539" spans="4:4">
      <c r="D4539" s="190"/>
    </row>
    <row r="4540" spans="4:4">
      <c r="D4540" s="190"/>
    </row>
    <row r="4541" spans="4:4">
      <c r="D4541" s="190"/>
    </row>
    <row r="4542" spans="4:4">
      <c r="D4542" s="190"/>
    </row>
    <row r="4543" spans="4:4">
      <c r="D4543" s="190"/>
    </row>
    <row r="4544" spans="4:4">
      <c r="D4544" s="190"/>
    </row>
    <row r="4545" spans="4:4">
      <c r="D4545" s="190"/>
    </row>
    <row r="4546" spans="4:4">
      <c r="D4546" s="190"/>
    </row>
    <row r="4547" spans="4:4">
      <c r="D4547" s="190"/>
    </row>
    <row r="4548" spans="4:4">
      <c r="D4548" s="190"/>
    </row>
    <row r="4549" spans="4:4">
      <c r="D4549" s="190"/>
    </row>
    <row r="4550" spans="4:4">
      <c r="D4550" s="190"/>
    </row>
    <row r="4551" spans="4:4">
      <c r="D4551" s="190"/>
    </row>
    <row r="4552" spans="4:4">
      <c r="D4552" s="190"/>
    </row>
    <row r="4553" spans="4:4">
      <c r="D4553" s="190"/>
    </row>
    <row r="4554" spans="4:4">
      <c r="D4554" s="190"/>
    </row>
    <row r="4555" spans="4:4">
      <c r="D4555" s="190"/>
    </row>
    <row r="4556" spans="4:4">
      <c r="D4556" s="190"/>
    </row>
    <row r="4557" spans="4:4">
      <c r="D4557" s="190"/>
    </row>
    <row r="4558" spans="4:4">
      <c r="D4558" s="190"/>
    </row>
    <row r="4559" spans="4:4">
      <c r="D4559" s="190"/>
    </row>
    <row r="4560" spans="4:4">
      <c r="D4560" s="190"/>
    </row>
    <row r="4561" spans="4:4">
      <c r="D4561" s="190"/>
    </row>
    <row r="4562" spans="4:4">
      <c r="D4562" s="190"/>
    </row>
    <row r="4563" spans="4:4">
      <c r="D4563" s="190"/>
    </row>
    <row r="4564" spans="4:4">
      <c r="D4564" s="190"/>
    </row>
    <row r="4565" spans="4:4">
      <c r="D4565" s="190"/>
    </row>
    <row r="4566" spans="4:4">
      <c r="D4566" s="190"/>
    </row>
    <row r="4567" spans="4:4">
      <c r="D4567" s="190"/>
    </row>
    <row r="4568" spans="4:4">
      <c r="D4568" s="190"/>
    </row>
    <row r="4569" spans="4:4">
      <c r="D4569" s="190"/>
    </row>
    <row r="4570" spans="4:4">
      <c r="D4570" s="190"/>
    </row>
    <row r="4571" spans="4:4">
      <c r="D4571" s="190"/>
    </row>
    <row r="4572" spans="4:4">
      <c r="D4572" s="190"/>
    </row>
    <row r="4573" spans="4:4">
      <c r="D4573" s="190"/>
    </row>
    <row r="4574" spans="4:4">
      <c r="D4574" s="190"/>
    </row>
    <row r="4575" spans="4:4">
      <c r="D4575" s="190"/>
    </row>
    <row r="4576" spans="4:4">
      <c r="D4576" s="190"/>
    </row>
    <row r="4577" spans="4:4">
      <c r="D4577" s="190"/>
    </row>
    <row r="4578" spans="4:4">
      <c r="D4578" s="190"/>
    </row>
    <row r="4579" spans="4:4">
      <c r="D4579" s="190"/>
    </row>
    <row r="4580" spans="4:4">
      <c r="D4580" s="190"/>
    </row>
    <row r="4581" spans="4:4">
      <c r="D4581" s="190"/>
    </row>
    <row r="4582" spans="4:4">
      <c r="D4582" s="190"/>
    </row>
    <row r="4583" spans="4:4">
      <c r="D4583" s="190"/>
    </row>
    <row r="4584" spans="4:4">
      <c r="D4584" s="190"/>
    </row>
    <row r="4585" spans="4:4">
      <c r="D4585" s="190"/>
    </row>
    <row r="4586" spans="4:4">
      <c r="D4586" s="190"/>
    </row>
    <row r="4587" spans="4:4">
      <c r="D4587" s="190"/>
    </row>
    <row r="4588" spans="4:4">
      <c r="D4588" s="190"/>
    </row>
    <row r="4589" spans="4:4">
      <c r="D4589" s="190"/>
    </row>
    <row r="4590" spans="4:4">
      <c r="D4590" s="190"/>
    </row>
    <row r="4591" spans="4:4">
      <c r="D4591" s="190"/>
    </row>
    <row r="4592" spans="4:4">
      <c r="D4592" s="190"/>
    </row>
    <row r="4593" spans="4:4">
      <c r="D4593" s="190"/>
    </row>
    <row r="4594" spans="4:4">
      <c r="D4594" s="190"/>
    </row>
    <row r="4595" spans="4:4">
      <c r="D4595" s="190"/>
    </row>
    <row r="4596" spans="4:4">
      <c r="D4596" s="190"/>
    </row>
    <row r="4597" spans="4:4">
      <c r="D4597" s="190"/>
    </row>
    <row r="4598" spans="4:4">
      <c r="D4598" s="190"/>
    </row>
    <row r="4599" spans="4:4">
      <c r="D4599" s="190"/>
    </row>
    <row r="4600" spans="4:4">
      <c r="D4600" s="190"/>
    </row>
    <row r="4601" spans="4:4">
      <c r="D4601" s="190"/>
    </row>
    <row r="4602" spans="4:4">
      <c r="D4602" s="190"/>
    </row>
    <row r="4603" spans="4:4">
      <c r="D4603" s="190"/>
    </row>
    <row r="4604" spans="4:4">
      <c r="D4604" s="190"/>
    </row>
    <row r="4605" spans="4:4">
      <c r="D4605" s="190"/>
    </row>
    <row r="4606" spans="4:4">
      <c r="D4606" s="190"/>
    </row>
    <row r="4607" spans="4:4">
      <c r="D4607" s="190"/>
    </row>
    <row r="4608" spans="4:4">
      <c r="D4608" s="190"/>
    </row>
    <row r="4609" spans="4:4">
      <c r="D4609" s="190"/>
    </row>
    <row r="4610" spans="4:4">
      <c r="D4610" s="190"/>
    </row>
    <row r="4611" spans="4:4">
      <c r="D4611" s="190"/>
    </row>
    <row r="4612" spans="4:4">
      <c r="D4612" s="190"/>
    </row>
    <row r="4613" spans="4:4">
      <c r="D4613" s="190"/>
    </row>
    <row r="4614" spans="4:4">
      <c r="D4614" s="190"/>
    </row>
    <row r="4615" spans="4:4">
      <c r="D4615" s="190"/>
    </row>
    <row r="4616" spans="4:4">
      <c r="D4616" s="190"/>
    </row>
    <row r="4617" spans="4:4">
      <c r="D4617" s="190"/>
    </row>
    <row r="4618" spans="4:4">
      <c r="D4618" s="190"/>
    </row>
    <row r="4619" spans="4:4">
      <c r="D4619" s="190"/>
    </row>
    <row r="4620" spans="4:4">
      <c r="D4620" s="190"/>
    </row>
    <row r="4621" spans="4:4">
      <c r="D4621" s="190"/>
    </row>
    <row r="4622" spans="4:4">
      <c r="D4622" s="190"/>
    </row>
    <row r="4623" spans="4:4">
      <c r="D4623" s="190"/>
    </row>
    <row r="4624" spans="4:4">
      <c r="D4624" s="190"/>
    </row>
    <row r="4625" spans="4:4">
      <c r="D4625" s="190"/>
    </row>
    <row r="4626" spans="4:4">
      <c r="D4626" s="190"/>
    </row>
    <row r="4627" spans="4:4">
      <c r="D4627" s="190"/>
    </row>
    <row r="4628" spans="4:4">
      <c r="D4628" s="190"/>
    </row>
    <row r="4629" spans="4:4">
      <c r="D4629" s="190"/>
    </row>
    <row r="4630" spans="4:4">
      <c r="D4630" s="190"/>
    </row>
    <row r="4631" spans="4:4">
      <c r="D4631" s="190"/>
    </row>
    <row r="4632" spans="4:4">
      <c r="D4632" s="190"/>
    </row>
    <row r="4633" spans="4:4">
      <c r="D4633" s="190"/>
    </row>
    <row r="4634" spans="4:4">
      <c r="D4634" s="190"/>
    </row>
    <row r="4635" spans="4:4">
      <c r="D4635" s="190"/>
    </row>
    <row r="4636" spans="4:4">
      <c r="D4636" s="190"/>
    </row>
    <row r="4637" spans="4:4">
      <c r="D4637" s="190"/>
    </row>
    <row r="4638" spans="4:4">
      <c r="D4638" s="190"/>
    </row>
    <row r="4639" spans="4:4">
      <c r="D4639" s="190"/>
    </row>
    <row r="4640" spans="4:4">
      <c r="D4640" s="190"/>
    </row>
    <row r="4641" spans="4:4">
      <c r="D4641" s="190"/>
    </row>
    <row r="4642" spans="4:4">
      <c r="D4642" s="190"/>
    </row>
    <row r="4643" spans="4:4">
      <c r="D4643" s="190"/>
    </row>
    <row r="4644" spans="4:4">
      <c r="D4644" s="190"/>
    </row>
    <row r="4645" spans="4:4">
      <c r="D4645" s="190"/>
    </row>
    <row r="4646" spans="4:4">
      <c r="D4646" s="190"/>
    </row>
    <row r="4647" spans="4:4">
      <c r="D4647" s="190"/>
    </row>
    <row r="4648" spans="4:4">
      <c r="D4648" s="190"/>
    </row>
    <row r="4649" spans="4:4">
      <c r="D4649" s="190"/>
    </row>
    <row r="4650" spans="4:4">
      <c r="D4650" s="190"/>
    </row>
    <row r="4651" spans="4:4">
      <c r="D4651" s="190"/>
    </row>
    <row r="4652" spans="4:4">
      <c r="D4652" s="190"/>
    </row>
    <row r="4653" spans="4:4">
      <c r="D4653" s="190"/>
    </row>
    <row r="4654" spans="4:4">
      <c r="D4654" s="190"/>
    </row>
    <row r="4655" spans="4:4">
      <c r="D4655" s="190"/>
    </row>
    <row r="4656" spans="4:4">
      <c r="D4656" s="190"/>
    </row>
    <row r="4657" spans="4:4">
      <c r="D4657" s="190"/>
    </row>
    <row r="4658" spans="4:4">
      <c r="D4658" s="190"/>
    </row>
    <row r="4659" spans="4:4">
      <c r="D4659" s="190"/>
    </row>
    <row r="4660" spans="4:4">
      <c r="D4660" s="190"/>
    </row>
    <row r="4661" spans="4:4">
      <c r="D4661" s="190"/>
    </row>
    <row r="4662" spans="4:4">
      <c r="D4662" s="190"/>
    </row>
    <row r="4663" spans="4:4">
      <c r="D4663" s="190"/>
    </row>
    <row r="4664" spans="4:4">
      <c r="D4664" s="190"/>
    </row>
    <row r="4665" spans="4:4">
      <c r="D4665" s="190"/>
    </row>
    <row r="4666" spans="4:4">
      <c r="D4666" s="190"/>
    </row>
    <row r="4667" spans="4:4">
      <c r="D4667" s="190"/>
    </row>
    <row r="4668" spans="4:4">
      <c r="D4668" s="190"/>
    </row>
    <row r="4669" spans="4:4">
      <c r="D4669" s="190"/>
    </row>
    <row r="4670" spans="4:4">
      <c r="D4670" s="190"/>
    </row>
    <row r="4671" spans="4:4">
      <c r="D4671" s="190"/>
    </row>
    <row r="4672" spans="4:4">
      <c r="D4672" s="190"/>
    </row>
    <row r="4673" spans="4:4">
      <c r="D4673" s="190"/>
    </row>
    <row r="4674" spans="4:4">
      <c r="D4674" s="190"/>
    </row>
    <row r="4675" spans="4:4">
      <c r="D4675" s="190"/>
    </row>
    <row r="4676" spans="4:4">
      <c r="D4676" s="190"/>
    </row>
    <row r="4677" spans="4:4">
      <c r="D4677" s="190"/>
    </row>
    <row r="4678" spans="4:4">
      <c r="D4678" s="190"/>
    </row>
    <row r="4679" spans="4:4">
      <c r="D4679" s="190"/>
    </row>
    <row r="4680" spans="4:4">
      <c r="D4680" s="190"/>
    </row>
    <row r="4681" spans="4:4">
      <c r="D4681" s="190"/>
    </row>
    <row r="4682" spans="4:4">
      <c r="D4682" s="190"/>
    </row>
    <row r="4683" spans="4:4">
      <c r="D4683" s="190"/>
    </row>
    <row r="4684" spans="4:4">
      <c r="D4684" s="190"/>
    </row>
    <row r="4685" spans="4:4">
      <c r="D4685" s="190"/>
    </row>
    <row r="4686" spans="4:4">
      <c r="D4686" s="190"/>
    </row>
    <row r="4687" spans="4:4">
      <c r="D4687" s="190"/>
    </row>
    <row r="4688" spans="4:4">
      <c r="D4688" s="190"/>
    </row>
    <row r="4689" spans="4:4">
      <c r="D4689" s="190"/>
    </row>
    <row r="4690" spans="4:4">
      <c r="D4690" s="190"/>
    </row>
    <row r="4691" spans="4:4">
      <c r="D4691" s="190"/>
    </row>
    <row r="4692" spans="4:4">
      <c r="D4692" s="190"/>
    </row>
    <row r="4693" spans="4:4">
      <c r="D4693" s="190"/>
    </row>
    <row r="4694" spans="4:4">
      <c r="D4694" s="190"/>
    </row>
    <row r="4695" spans="4:4">
      <c r="D4695" s="190"/>
    </row>
    <row r="4696" spans="4:4">
      <c r="D4696" s="190"/>
    </row>
    <row r="4697" spans="4:4">
      <c r="D4697" s="190"/>
    </row>
    <row r="4698" spans="4:4">
      <c r="D4698" s="190"/>
    </row>
    <row r="4699" spans="4:4">
      <c r="D4699" s="190"/>
    </row>
    <row r="4700" spans="4:4">
      <c r="D4700" s="190"/>
    </row>
    <row r="4701" spans="4:4">
      <c r="D4701" s="190"/>
    </row>
    <row r="4702" spans="4:4">
      <c r="D4702" s="190"/>
    </row>
    <row r="4703" spans="4:4">
      <c r="D4703" s="190"/>
    </row>
    <row r="4704" spans="4:4">
      <c r="D4704" s="190"/>
    </row>
    <row r="4705" spans="4:4">
      <c r="D4705" s="190"/>
    </row>
    <row r="4706" spans="4:4">
      <c r="D4706" s="190"/>
    </row>
    <row r="4707" spans="4:4">
      <c r="D4707" s="190"/>
    </row>
    <row r="4708" spans="4:4">
      <c r="D4708" s="190"/>
    </row>
    <row r="4709" spans="4:4">
      <c r="D4709" s="190"/>
    </row>
    <row r="4710" spans="4:4">
      <c r="D4710" s="190"/>
    </row>
    <row r="4711" spans="4:4">
      <c r="D4711" s="190"/>
    </row>
    <row r="4712" spans="4:4">
      <c r="D4712" s="190"/>
    </row>
    <row r="4713" spans="4:4">
      <c r="D4713" s="190"/>
    </row>
    <row r="4714" spans="4:4">
      <c r="D4714" s="190"/>
    </row>
    <row r="4715" spans="4:4">
      <c r="D4715" s="190"/>
    </row>
    <row r="4716" spans="4:4">
      <c r="D4716" s="190"/>
    </row>
    <row r="4717" spans="4:4">
      <c r="D4717" s="190"/>
    </row>
    <row r="4718" spans="4:4">
      <c r="D4718" s="190"/>
    </row>
    <row r="4719" spans="4:4">
      <c r="D4719" s="190"/>
    </row>
    <row r="4720" spans="4:4">
      <c r="D4720" s="190"/>
    </row>
    <row r="4721" spans="4:4">
      <c r="D4721" s="190"/>
    </row>
    <row r="4722" spans="4:4">
      <c r="D4722" s="190"/>
    </row>
    <row r="4723" spans="4:4">
      <c r="D4723" s="190"/>
    </row>
    <row r="4724" spans="4:4">
      <c r="D4724" s="190"/>
    </row>
    <row r="4725" spans="4:4">
      <c r="D4725" s="190"/>
    </row>
    <row r="4726" spans="4:4">
      <c r="D4726" s="190"/>
    </row>
    <row r="4727" spans="4:4">
      <c r="D4727" s="190"/>
    </row>
    <row r="4728" spans="4:4">
      <c r="D4728" s="190"/>
    </row>
    <row r="4729" spans="4:4">
      <c r="D4729" s="190"/>
    </row>
    <row r="4730" spans="4:4">
      <c r="D4730" s="190"/>
    </row>
    <row r="4731" spans="4:4">
      <c r="D4731" s="190"/>
    </row>
    <row r="4732" spans="4:4">
      <c r="D4732" s="190"/>
    </row>
    <row r="4733" spans="4:4">
      <c r="D4733" s="190"/>
    </row>
    <row r="4734" spans="4:4">
      <c r="D4734" s="190"/>
    </row>
    <row r="4735" spans="4:4">
      <c r="D4735" s="190"/>
    </row>
    <row r="4736" spans="4:4">
      <c r="D4736" s="190"/>
    </row>
    <row r="4737" spans="4:4">
      <c r="D4737" s="190"/>
    </row>
    <row r="4738" spans="4:4">
      <c r="D4738" s="190"/>
    </row>
    <row r="4739" spans="4:4">
      <c r="D4739" s="190"/>
    </row>
    <row r="4740" spans="4:4">
      <c r="D4740" s="190"/>
    </row>
    <row r="4741" spans="4:4">
      <c r="D4741" s="190"/>
    </row>
    <row r="4742" spans="4:4">
      <c r="D4742" s="190"/>
    </row>
    <row r="4743" spans="4:4">
      <c r="D4743" s="190"/>
    </row>
    <row r="4744" spans="4:4">
      <c r="D4744" s="190"/>
    </row>
    <row r="4745" spans="4:4">
      <c r="D4745" s="190"/>
    </row>
    <row r="4746" spans="4:4">
      <c r="D4746" s="190"/>
    </row>
    <row r="4747" spans="4:4">
      <c r="D4747" s="190"/>
    </row>
    <row r="4748" spans="4:4">
      <c r="D4748" s="190"/>
    </row>
    <row r="4749" spans="4:4">
      <c r="D4749" s="190"/>
    </row>
    <row r="4750" spans="4:4">
      <c r="D4750" s="190"/>
    </row>
    <row r="4751" spans="4:4">
      <c r="D4751" s="190"/>
    </row>
    <row r="4752" spans="4:4">
      <c r="D4752" s="190"/>
    </row>
    <row r="4753" spans="4:4">
      <c r="D4753" s="190"/>
    </row>
    <row r="4754" spans="4:4">
      <c r="D4754" s="190"/>
    </row>
    <row r="4755" spans="4:4">
      <c r="D4755" s="190"/>
    </row>
    <row r="4756" spans="4:4">
      <c r="D4756" s="190"/>
    </row>
    <row r="4757" spans="4:4">
      <c r="D4757" s="190"/>
    </row>
    <row r="4758" spans="4:4">
      <c r="D4758" s="190"/>
    </row>
    <row r="4759" spans="4:4">
      <c r="D4759" s="190"/>
    </row>
    <row r="4760" spans="4:4">
      <c r="D4760" s="190"/>
    </row>
    <row r="4761" spans="4:4">
      <c r="D4761" s="190"/>
    </row>
    <row r="4762" spans="4:4">
      <c r="D4762" s="190"/>
    </row>
    <row r="4763" spans="4:4">
      <c r="D4763" s="190"/>
    </row>
    <row r="4764" spans="4:4">
      <c r="D4764" s="190"/>
    </row>
    <row r="4765" spans="4:4">
      <c r="D4765" s="190"/>
    </row>
    <row r="4766" spans="4:4">
      <c r="D4766" s="190"/>
    </row>
    <row r="4767" spans="4:4">
      <c r="D4767" s="190"/>
    </row>
    <row r="4768" spans="4:4">
      <c r="D4768" s="190"/>
    </row>
    <row r="4769" spans="4:4">
      <c r="D4769" s="190"/>
    </row>
    <row r="4770" spans="4:4">
      <c r="D4770" s="190"/>
    </row>
    <row r="4771" spans="4:4">
      <c r="D4771" s="190"/>
    </row>
    <row r="4772" spans="4:4">
      <c r="D4772" s="190"/>
    </row>
    <row r="4773" spans="4:4">
      <c r="D4773" s="190"/>
    </row>
    <row r="4774" spans="4:4">
      <c r="D4774" s="190"/>
    </row>
    <row r="4775" spans="4:4">
      <c r="D4775" s="190"/>
    </row>
    <row r="4776" spans="4:4">
      <c r="D4776" s="190"/>
    </row>
    <row r="4777" spans="4:4">
      <c r="D4777" s="190"/>
    </row>
    <row r="4778" spans="4:4">
      <c r="D4778" s="190"/>
    </row>
    <row r="4779" spans="4:4">
      <c r="D4779" s="190"/>
    </row>
    <row r="4780" spans="4:4">
      <c r="D4780" s="190"/>
    </row>
    <row r="4781" spans="4:4">
      <c r="D4781" s="190"/>
    </row>
    <row r="4782" spans="4:4">
      <c r="D4782" s="190"/>
    </row>
    <row r="4783" spans="4:4">
      <c r="D4783" s="190"/>
    </row>
    <row r="4784" spans="4:4">
      <c r="D4784" s="190"/>
    </row>
    <row r="4785" spans="4:4">
      <c r="D4785" s="190"/>
    </row>
    <row r="4786" spans="4:4">
      <c r="D4786" s="190"/>
    </row>
    <row r="4787" spans="4:4">
      <c r="D4787" s="190"/>
    </row>
    <row r="4788" spans="4:4">
      <c r="D4788" s="190"/>
    </row>
    <row r="4789" spans="4:4">
      <c r="D4789" s="190"/>
    </row>
    <row r="4790" spans="4:4">
      <c r="D4790" s="190"/>
    </row>
    <row r="4791" spans="4:4">
      <c r="D4791" s="190"/>
    </row>
    <row r="4792" spans="4:4">
      <c r="D4792" s="190"/>
    </row>
    <row r="4793" spans="4:4">
      <c r="D4793" s="190"/>
    </row>
    <row r="4794" spans="4:4">
      <c r="D4794" s="190"/>
    </row>
    <row r="4795" spans="4:4">
      <c r="D4795" s="190"/>
    </row>
    <row r="4796" spans="4:4">
      <c r="D4796" s="190"/>
    </row>
    <row r="4797" spans="4:4">
      <c r="D4797" s="190"/>
    </row>
    <row r="4798" spans="4:4">
      <c r="D4798" s="190"/>
    </row>
    <row r="4799" spans="4:4">
      <c r="D4799" s="190"/>
    </row>
    <row r="4800" spans="4:4">
      <c r="D4800" s="190"/>
    </row>
    <row r="4801" spans="4:4">
      <c r="D4801" s="190"/>
    </row>
    <row r="4802" spans="4:4">
      <c r="D4802" s="190"/>
    </row>
    <row r="4803" spans="4:4">
      <c r="D4803" s="190"/>
    </row>
    <row r="4804" spans="4:4">
      <c r="D4804" s="190"/>
    </row>
    <row r="4805" spans="4:4">
      <c r="D4805" s="190"/>
    </row>
    <row r="4806" spans="4:4">
      <c r="D4806" s="190"/>
    </row>
    <row r="4807" spans="4:4">
      <c r="D4807" s="190"/>
    </row>
    <row r="4808" spans="4:4">
      <c r="D4808" s="190"/>
    </row>
    <row r="4809" spans="4:4">
      <c r="D4809" s="190"/>
    </row>
    <row r="4810" spans="4:4">
      <c r="D4810" s="190"/>
    </row>
    <row r="4811" spans="4:4">
      <c r="D4811" s="190"/>
    </row>
    <row r="4812" spans="4:4">
      <c r="D4812" s="190"/>
    </row>
    <row r="4813" spans="4:4">
      <c r="D4813" s="190"/>
    </row>
    <row r="4814" spans="4:4">
      <c r="D4814" s="190"/>
    </row>
    <row r="4815" spans="4:4">
      <c r="D4815" s="190"/>
    </row>
    <row r="4816" spans="4:4">
      <c r="D4816" s="190"/>
    </row>
    <row r="4817" spans="4:4">
      <c r="D4817" s="190"/>
    </row>
    <row r="4818" spans="4:4">
      <c r="D4818" s="190"/>
    </row>
    <row r="4819" spans="4:4">
      <c r="D4819" s="190"/>
    </row>
    <row r="4820" spans="4:4">
      <c r="D4820" s="190"/>
    </row>
    <row r="4821" spans="4:4">
      <c r="D4821" s="190"/>
    </row>
    <row r="4822" spans="4:4">
      <c r="D4822" s="190"/>
    </row>
    <row r="4823" spans="4:4">
      <c r="D4823" s="190"/>
    </row>
    <row r="4824" spans="4:4">
      <c r="D4824" s="190"/>
    </row>
    <row r="4825" spans="4:4">
      <c r="D4825" s="190"/>
    </row>
    <row r="4826" spans="4:4">
      <c r="D4826" s="190"/>
    </row>
    <row r="4827" spans="4:4">
      <c r="D4827" s="190"/>
    </row>
    <row r="4828" spans="4:4">
      <c r="D4828" s="190"/>
    </row>
    <row r="4829" spans="4:4">
      <c r="D4829" s="190"/>
    </row>
    <row r="4830" spans="4:4">
      <c r="D4830" s="190"/>
    </row>
    <row r="4831" spans="4:4">
      <c r="D4831" s="190"/>
    </row>
    <row r="4832" spans="4:4">
      <c r="D4832" s="190"/>
    </row>
    <row r="4833" spans="4:4">
      <c r="D4833" s="190"/>
    </row>
    <row r="4834" spans="4:4">
      <c r="D4834" s="190"/>
    </row>
    <row r="4835" spans="4:4">
      <c r="D4835" s="190"/>
    </row>
    <row r="4836" spans="4:4">
      <c r="D4836" s="190"/>
    </row>
    <row r="4837" spans="4:4">
      <c r="D4837" s="190"/>
    </row>
    <row r="4838" spans="4:4">
      <c r="D4838" s="190"/>
    </row>
    <row r="4839" spans="4:4">
      <c r="D4839" s="190"/>
    </row>
    <row r="4840" spans="4:4">
      <c r="D4840" s="190"/>
    </row>
    <row r="4841" spans="4:4">
      <c r="D4841" s="190"/>
    </row>
    <row r="4842" spans="4:4">
      <c r="D4842" s="190"/>
    </row>
    <row r="4843" spans="4:4">
      <c r="D4843" s="190"/>
    </row>
    <row r="4844" spans="4:4">
      <c r="D4844" s="190"/>
    </row>
    <row r="4845" spans="4:4">
      <c r="D4845" s="190"/>
    </row>
    <row r="4846" spans="4:4">
      <c r="D4846" s="190"/>
    </row>
    <row r="4847" spans="4:4">
      <c r="D4847" s="190"/>
    </row>
    <row r="4848" spans="4:4">
      <c r="D4848" s="190"/>
    </row>
    <row r="4849" spans="4:4">
      <c r="D4849" s="190"/>
    </row>
    <row r="4850" spans="4:4">
      <c r="D4850" s="190"/>
    </row>
    <row r="4851" spans="4:4">
      <c r="D4851" s="190"/>
    </row>
    <row r="4852" spans="4:4">
      <c r="D4852" s="190"/>
    </row>
    <row r="4853" spans="4:4">
      <c r="D4853" s="190"/>
    </row>
    <row r="4854" spans="4:4">
      <c r="D4854" s="190"/>
    </row>
    <row r="4855" spans="4:4">
      <c r="D4855" s="190"/>
    </row>
    <row r="4856" spans="4:4">
      <c r="D4856" s="190"/>
    </row>
    <row r="4857" spans="4:4">
      <c r="D4857" s="190"/>
    </row>
    <row r="4858" spans="4:4">
      <c r="D4858" s="190"/>
    </row>
    <row r="4859" spans="4:4">
      <c r="D4859" s="190"/>
    </row>
    <row r="4860" spans="4:4">
      <c r="D4860" s="190"/>
    </row>
    <row r="4861" spans="4:4">
      <c r="D4861" s="190"/>
    </row>
    <row r="4862" spans="4:4">
      <c r="D4862" s="190"/>
    </row>
    <row r="4863" spans="4:4">
      <c r="D4863" s="190"/>
    </row>
    <row r="4864" spans="4:4">
      <c r="D4864" s="190"/>
    </row>
    <row r="4865" spans="4:4">
      <c r="D4865" s="190"/>
    </row>
    <row r="4866" spans="4:4">
      <c r="D4866" s="190"/>
    </row>
    <row r="4867" spans="4:4">
      <c r="D4867" s="190"/>
    </row>
    <row r="4868" spans="4:4">
      <c r="D4868" s="190"/>
    </row>
    <row r="4869" spans="4:4">
      <c r="D4869" s="190"/>
    </row>
    <row r="4870" spans="4:4">
      <c r="D4870" s="190"/>
    </row>
    <row r="4871" spans="4:4">
      <c r="D4871" s="190"/>
    </row>
    <row r="4872" spans="4:4">
      <c r="D4872" s="190"/>
    </row>
    <row r="4873" spans="4:4">
      <c r="D4873" s="190"/>
    </row>
    <row r="4874" spans="4:4">
      <c r="D4874" s="190"/>
    </row>
    <row r="4875" spans="4:4">
      <c r="D4875" s="190"/>
    </row>
    <row r="4876" spans="4:4">
      <c r="D4876" s="190"/>
    </row>
    <row r="4877" spans="4:4">
      <c r="D4877" s="190"/>
    </row>
    <row r="4878" spans="4:4">
      <c r="D4878" s="190"/>
    </row>
    <row r="4879" spans="4:4">
      <c r="D4879" s="190"/>
    </row>
    <row r="4880" spans="4:4">
      <c r="D4880" s="190"/>
    </row>
    <row r="4881" spans="4:4">
      <c r="D4881" s="190"/>
    </row>
    <row r="4882" spans="4:4">
      <c r="D4882" s="190"/>
    </row>
    <row r="4883" spans="4:4">
      <c r="D4883" s="190"/>
    </row>
    <row r="4884" spans="4:4">
      <c r="D4884" s="190"/>
    </row>
    <row r="4885" spans="4:4">
      <c r="D4885" s="190"/>
    </row>
    <row r="4886" spans="4:4">
      <c r="D4886" s="190"/>
    </row>
    <row r="4887" spans="4:4">
      <c r="D4887" s="190"/>
    </row>
    <row r="4888" spans="4:4">
      <c r="D4888" s="190"/>
    </row>
    <row r="4889" spans="4:4">
      <c r="D4889" s="190"/>
    </row>
    <row r="4890" spans="4:4">
      <c r="D4890" s="190"/>
    </row>
    <row r="4891" spans="4:4">
      <c r="D4891" s="190"/>
    </row>
    <row r="4892" spans="4:4">
      <c r="D4892" s="190"/>
    </row>
    <row r="4893" spans="4:4">
      <c r="D4893" s="190"/>
    </row>
    <row r="4894" spans="4:4">
      <c r="D4894" s="190"/>
    </row>
    <row r="4895" spans="4:4">
      <c r="D4895" s="190"/>
    </row>
    <row r="4896" spans="4:4">
      <c r="D4896" s="190"/>
    </row>
    <row r="4897" spans="4:4">
      <c r="D4897" s="190"/>
    </row>
    <row r="4898" spans="4:4">
      <c r="D4898" s="190"/>
    </row>
    <row r="4899" spans="4:4">
      <c r="D4899" s="190"/>
    </row>
    <row r="4900" spans="4:4">
      <c r="D4900" s="190"/>
    </row>
    <row r="4901" spans="4:4">
      <c r="D4901" s="190"/>
    </row>
    <row r="4902" spans="4:4">
      <c r="D4902" s="190"/>
    </row>
    <row r="4903" spans="4:4">
      <c r="D4903" s="190"/>
    </row>
    <row r="4904" spans="4:4">
      <c r="D4904" s="190"/>
    </row>
    <row r="4905" spans="4:4">
      <c r="D4905" s="190"/>
    </row>
    <row r="4906" spans="4:4">
      <c r="D4906" s="190"/>
    </row>
    <row r="4907" spans="4:4">
      <c r="D4907" s="190"/>
    </row>
    <row r="4908" spans="4:4">
      <c r="D4908" s="190"/>
    </row>
    <row r="4909" spans="4:4">
      <c r="D4909" s="190"/>
    </row>
    <row r="4910" spans="4:4">
      <c r="D4910" s="190"/>
    </row>
    <row r="4911" spans="4:4">
      <c r="D4911" s="190"/>
    </row>
    <row r="4912" spans="4:4">
      <c r="D4912" s="190"/>
    </row>
    <row r="4913" spans="4:4">
      <c r="D4913" s="190"/>
    </row>
    <row r="4914" spans="4:4">
      <c r="D4914" s="190"/>
    </row>
    <row r="4915" spans="4:4">
      <c r="D4915" s="190"/>
    </row>
    <row r="4916" spans="4:4">
      <c r="D4916" s="190"/>
    </row>
    <row r="4917" spans="4:4">
      <c r="D4917" s="190"/>
    </row>
    <row r="4918" spans="4:4">
      <c r="D4918" s="190"/>
    </row>
    <row r="4919" spans="4:4">
      <c r="D4919" s="190"/>
    </row>
    <row r="4920" spans="4:4">
      <c r="D4920" s="190"/>
    </row>
    <row r="4921" spans="4:4">
      <c r="D4921" s="190"/>
    </row>
    <row r="4922" spans="4:4">
      <c r="D4922" s="190"/>
    </row>
    <row r="4923" spans="4:4">
      <c r="D4923" s="190"/>
    </row>
    <row r="4924" spans="4:4">
      <c r="D4924" s="190"/>
    </row>
    <row r="4925" spans="4:4">
      <c r="D4925" s="190"/>
    </row>
    <row r="4926" spans="4:4">
      <c r="D4926" s="190"/>
    </row>
    <row r="4927" spans="4:4">
      <c r="D4927" s="190"/>
    </row>
    <row r="4928" spans="4:4">
      <c r="D4928" s="190"/>
    </row>
    <row r="4929" spans="4:4">
      <c r="D4929" s="190"/>
    </row>
    <row r="4930" spans="4:4">
      <c r="D4930" s="190"/>
    </row>
    <row r="4931" spans="4:4">
      <c r="D4931" s="190"/>
    </row>
    <row r="4932" spans="4:4">
      <c r="D4932" s="190"/>
    </row>
    <row r="4933" spans="4:4">
      <c r="D4933" s="190"/>
    </row>
    <row r="4934" spans="4:4">
      <c r="D4934" s="190"/>
    </row>
    <row r="4935" spans="4:4">
      <c r="D4935" s="190"/>
    </row>
    <row r="4936" spans="4:4">
      <c r="D4936" s="190"/>
    </row>
    <row r="4937" spans="4:4">
      <c r="D4937" s="190"/>
    </row>
    <row r="4938" spans="4:4">
      <c r="D4938" s="190"/>
    </row>
    <row r="4939" spans="4:4">
      <c r="D4939" s="190"/>
    </row>
    <row r="4940" spans="4:4">
      <c r="D4940" s="190"/>
    </row>
    <row r="4941" spans="4:4">
      <c r="D4941" s="190"/>
    </row>
    <row r="4942" spans="4:4">
      <c r="D4942" s="190"/>
    </row>
    <row r="4943" spans="4:4">
      <c r="D4943" s="190"/>
    </row>
    <row r="4944" spans="4:4">
      <c r="D4944" s="190"/>
    </row>
    <row r="4945" spans="4:4">
      <c r="D4945" s="190"/>
    </row>
    <row r="4946" spans="4:4">
      <c r="D4946" s="190"/>
    </row>
    <row r="4947" spans="4:4">
      <c r="D4947" s="190"/>
    </row>
    <row r="4948" spans="4:4">
      <c r="D4948" s="190"/>
    </row>
    <row r="4949" spans="4:4">
      <c r="D4949" s="190"/>
    </row>
    <row r="4950" spans="4:4">
      <c r="D4950" s="190"/>
    </row>
    <row r="4951" spans="4:4">
      <c r="D4951" s="190"/>
    </row>
    <row r="4952" spans="4:4">
      <c r="D4952" s="190"/>
    </row>
    <row r="4953" spans="4:4">
      <c r="D4953" s="190"/>
    </row>
    <row r="4954" spans="4:4">
      <c r="D4954" s="190"/>
    </row>
    <row r="4955" spans="4:4">
      <c r="D4955" s="190"/>
    </row>
    <row r="4956" spans="4:4">
      <c r="D4956" s="190"/>
    </row>
    <row r="4957" spans="4:4">
      <c r="D4957" s="190"/>
    </row>
    <row r="4958" spans="4:4">
      <c r="D4958" s="190"/>
    </row>
    <row r="4959" spans="4:4">
      <c r="D4959" s="190"/>
    </row>
    <row r="4960" spans="4:4">
      <c r="D4960" s="190"/>
    </row>
    <row r="4961" spans="4:4">
      <c r="D4961" s="190"/>
    </row>
    <row r="4962" spans="4:4">
      <c r="D4962" s="190"/>
    </row>
    <row r="4963" spans="4:4">
      <c r="D4963" s="190"/>
    </row>
    <row r="4964" spans="4:4">
      <c r="D4964" s="190"/>
    </row>
    <row r="4965" spans="4:4">
      <c r="D4965" s="190"/>
    </row>
    <row r="4966" spans="4:4">
      <c r="D4966" s="190"/>
    </row>
    <row r="4967" spans="4:4">
      <c r="D4967" s="190"/>
    </row>
    <row r="4968" spans="4:4">
      <c r="D4968" s="190"/>
    </row>
    <row r="4969" spans="4:4">
      <c r="D4969" s="190"/>
    </row>
    <row r="4970" spans="4:4">
      <c r="D4970" s="190"/>
    </row>
    <row r="4971" spans="4:4">
      <c r="D4971" s="190"/>
    </row>
    <row r="4972" spans="4:4">
      <c r="D4972" s="190"/>
    </row>
    <row r="4973" spans="4:4">
      <c r="D4973" s="190"/>
    </row>
    <row r="4974" spans="4:4">
      <c r="D4974" s="190"/>
    </row>
    <row r="4975" spans="4:4">
      <c r="D4975" s="190"/>
    </row>
    <row r="4976" spans="4:4">
      <c r="D4976" s="190"/>
    </row>
    <row r="4977" spans="4:4">
      <c r="D4977" s="190"/>
    </row>
    <row r="4978" spans="4:4">
      <c r="D4978" s="190"/>
    </row>
    <row r="4979" spans="4:4">
      <c r="D4979" s="190"/>
    </row>
    <row r="4980" spans="4:4">
      <c r="D4980" s="190"/>
    </row>
    <row r="4981" spans="4:4">
      <c r="D4981" s="190"/>
    </row>
    <row r="4982" spans="4:4">
      <c r="D4982" s="190"/>
    </row>
    <row r="4983" spans="4:4">
      <c r="D4983" s="190"/>
    </row>
    <row r="4984" spans="4:4">
      <c r="D4984" s="190"/>
    </row>
    <row r="4985" spans="4:4">
      <c r="D4985" s="190"/>
    </row>
    <row r="4986" spans="4:4">
      <c r="D4986" s="190"/>
    </row>
    <row r="4987" spans="4:4">
      <c r="D4987" s="190"/>
    </row>
    <row r="4988" spans="4:4">
      <c r="D4988" s="190"/>
    </row>
    <row r="4989" spans="4:4">
      <c r="D4989" s="190"/>
    </row>
    <row r="4990" spans="4:4">
      <c r="D4990" s="190"/>
    </row>
    <row r="4991" spans="4:4">
      <c r="D4991" s="190"/>
    </row>
    <row r="4992" spans="4:4">
      <c r="D4992" s="190"/>
    </row>
    <row r="4993" spans="4:4">
      <c r="D4993" s="190"/>
    </row>
    <row r="4994" spans="4:4">
      <c r="D4994" s="190"/>
    </row>
    <row r="4995" spans="4:4">
      <c r="D4995" s="190"/>
    </row>
    <row r="4996" spans="4:4">
      <c r="D4996" s="190"/>
    </row>
    <row r="4997" spans="4:4">
      <c r="D4997" s="190"/>
    </row>
    <row r="4998" spans="4:4">
      <c r="D4998" s="190"/>
    </row>
    <row r="4999" spans="4:4">
      <c r="D4999" s="190"/>
    </row>
    <row r="5000" spans="4:4">
      <c r="D5000" s="190"/>
    </row>
  </sheetData>
  <mergeCells count="21">
    <mergeCell ref="C517:G517"/>
    <mergeCell ref="C545:G545"/>
    <mergeCell ref="C558:G558"/>
    <mergeCell ref="C581:G581"/>
    <mergeCell ref="C907:G907"/>
    <mergeCell ref="C126:G126"/>
    <mergeCell ref="C133:G133"/>
    <mergeCell ref="C267:G267"/>
    <mergeCell ref="C295:G295"/>
    <mergeCell ref="C334:G334"/>
    <mergeCell ref="C342:G342"/>
    <mergeCell ref="A1:G1"/>
    <mergeCell ref="C2:G2"/>
    <mergeCell ref="C3:G3"/>
    <mergeCell ref="C4:G4"/>
    <mergeCell ref="A914:C914"/>
    <mergeCell ref="A915:G919"/>
    <mergeCell ref="C29:G29"/>
    <mergeCell ref="C72:G72"/>
    <mergeCell ref="C88:G88"/>
    <mergeCell ref="C107:G10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Risanek</cp:lastModifiedBy>
  <cp:lastPrinted>2014-02-28T09:52:57Z</cp:lastPrinted>
  <dcterms:created xsi:type="dcterms:W3CDTF">2009-04-08T07:15:50Z</dcterms:created>
  <dcterms:modified xsi:type="dcterms:W3CDTF">2018-06-06T08:22:50Z</dcterms:modified>
</cp:coreProperties>
</file>