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I184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185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K1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1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39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76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  <comment ref="I111" authorId="0">
      <text>
        <r>
          <rPr>
            <b/>
            <sz val="8"/>
            <rFont val="Tahoma"/>
            <family val="2"/>
          </rPr>
          <t>xxx:</t>
        </r>
        <r>
          <rPr>
            <sz val="8"/>
            <rFont val="Tahoma"/>
            <family val="2"/>
          </rPr>
          <t xml:space="preserve">
val:</t>
        </r>
      </text>
    </comment>
  </commentList>
</comments>
</file>

<file path=xl/sharedStrings.xml><?xml version="1.0" encoding="utf-8"?>
<sst xmlns="http://schemas.openxmlformats.org/spreadsheetml/2006/main" count="355" uniqueCount="201">
  <si>
    <t>popis</t>
  </si>
  <si>
    <t>m.j.</t>
  </si>
  <si>
    <t>množství</t>
  </si>
  <si>
    <t>ks</t>
  </si>
  <si>
    <t>ÚSTŘEDNÍ VYTÁPĚNÍ</t>
  </si>
  <si>
    <t>jedn.cena</t>
  </si>
  <si>
    <t>Kč</t>
  </si>
  <si>
    <t>p.č.</t>
  </si>
  <si>
    <t>cena celkem</t>
  </si>
  <si>
    <t>hmotnost</t>
  </si>
  <si>
    <t>t</t>
  </si>
  <si>
    <t>součet</t>
  </si>
  <si>
    <t>m</t>
  </si>
  <si>
    <t>jedn.hmotnost</t>
  </si>
  <si>
    <t>VNITŘNÍ KANALIZACE (A01)</t>
  </si>
  <si>
    <t>72129-0112</t>
  </si>
  <si>
    <t>Zkouška těsnosti kanalizačního potrubí vodou do DN200</t>
  </si>
  <si>
    <t>VNITŘNÍ KANALIZACE CELKEM (A01)</t>
  </si>
  <si>
    <t>sb</t>
  </si>
  <si>
    <t>Potrubí z plastových trub z PVC KG systém DN100</t>
  </si>
  <si>
    <t>72117-4042</t>
  </si>
  <si>
    <t>72119-4104</t>
  </si>
  <si>
    <t>72119-4109</t>
  </si>
  <si>
    <t>Zřízení přípojek na potrubí, vyvedení odpadních výpustek DN40</t>
  </si>
  <si>
    <t>Montáž umývadel keramických na šrouby do zdiva</t>
  </si>
  <si>
    <t>72581-3111</t>
  </si>
  <si>
    <t>Montáž ventilů rohových</t>
  </si>
  <si>
    <t>72581-9201</t>
  </si>
  <si>
    <t>Montáž zápachových uzávěrek umývadlových</t>
  </si>
  <si>
    <t>72586-9101</t>
  </si>
  <si>
    <t>ZAŘIZOVACÍ PŘEDMĚTY CELKEM (A05)</t>
  </si>
  <si>
    <t>Projekt.položka</t>
  </si>
  <si>
    <t>Stavební přípomoce</t>
  </si>
  <si>
    <t>kpl</t>
  </si>
  <si>
    <t>Potrubí z plastových trub z PVC KG systém DN125</t>
  </si>
  <si>
    <t>Potrubí z plastových trub z PP HT systém DN40 připojovací</t>
  </si>
  <si>
    <t>72117-4043</t>
  </si>
  <si>
    <t>Potrubí z plastových trub z PP HT systém DN50 připojovací</t>
  </si>
  <si>
    <t>72117-4045</t>
  </si>
  <si>
    <t>Potrubí z plastových trub z PP HT systém DN100 připojovací</t>
  </si>
  <si>
    <t>Ventily rohové k umývadlům DN15</t>
  </si>
  <si>
    <t>72117-3606</t>
  </si>
  <si>
    <t>72117-3607</t>
  </si>
  <si>
    <t>72117-3706</t>
  </si>
  <si>
    <t>Potrubí z plastových trub z PVC KG systém DN100 svislé</t>
  </si>
  <si>
    <t>72511-2173</t>
  </si>
  <si>
    <t>Montáž klozetových mís karamických závěsných</t>
  </si>
  <si>
    <t>INSTALAČNÍ PREFABRIKÁTY (A06)</t>
  </si>
  <si>
    <t>Předstěnové instalační systémy pro zazdění pro umývadla</t>
  </si>
  <si>
    <t>Předstěnové instalační systémy pro zazdění pro závěs.klozety</t>
  </si>
  <si>
    <t>Ventily rohové k klozetům DN15</t>
  </si>
  <si>
    <t>72581-3141</t>
  </si>
  <si>
    <t>72581-9401</t>
  </si>
  <si>
    <t>Montáž ventilů rohových ke klozetům</t>
  </si>
  <si>
    <t>Ventil odpadní umývadlový</t>
  </si>
  <si>
    <t>72585-1317</t>
  </si>
  <si>
    <t>72585-1325</t>
  </si>
  <si>
    <t>Montáž montáž ventilů odpadních</t>
  </si>
  <si>
    <t>72585-9102</t>
  </si>
  <si>
    <t>Ventilační hlavice DN110</t>
  </si>
  <si>
    <t>72127-3153</t>
  </si>
  <si>
    <t>72511-9125</t>
  </si>
  <si>
    <t>72521-1641</t>
  </si>
  <si>
    <t>72521-9102</t>
  </si>
  <si>
    <t>Baterie umývadlové pákové</t>
  </si>
  <si>
    <t>72582-2612</t>
  </si>
  <si>
    <t>72582-9122</t>
  </si>
  <si>
    <t>72586-1102</t>
  </si>
  <si>
    <t xml:space="preserve">Zápachové uzávěrky umývadlové </t>
  </si>
  <si>
    <t>72586-2103</t>
  </si>
  <si>
    <t>72586-9204</t>
  </si>
  <si>
    <r>
      <t xml:space="preserve">Zpracoval: </t>
    </r>
    <r>
      <rPr>
        <b/>
        <sz val="10"/>
        <rFont val="Arial CE"/>
        <family val="0"/>
      </rPr>
      <t>M.KADLEC</t>
    </r>
  </si>
  <si>
    <t>Zřízení přípojek na potrubí, vyvedení odpadních výpustek DN70 a DN100</t>
  </si>
  <si>
    <r>
      <t>ZAŘIZOVACÍ PŘEDMĚTY (A05)</t>
    </r>
    <r>
      <rPr>
        <i/>
        <u val="single"/>
        <sz val="11"/>
        <rFont val="Arial CE"/>
        <family val="0"/>
      </rPr>
      <t xml:space="preserve"> </t>
    </r>
  </si>
  <si>
    <t>viz část UT</t>
  </si>
  <si>
    <t>INSTALAČNÍ PREFABRIKÁTY CELKEM (A06)</t>
  </si>
  <si>
    <t>D.1.4.2. KANALIZACE+ZAŘIZOVACÍ PŘEDMĚTY CELKEM</t>
  </si>
  <si>
    <t>Akce:</t>
  </si>
  <si>
    <t>PŘÍSTAVBA STÁV.HASIČSKÉ ZBROJNICE SDH MARKOVICE, Ke Hřišti č.p.1166, CHRUDIM IV</t>
  </si>
  <si>
    <r>
      <t xml:space="preserve">Část : </t>
    </r>
    <r>
      <rPr>
        <b/>
        <sz val="10"/>
        <rFont val="Arial CE"/>
        <family val="0"/>
      </rPr>
      <t>800-721 ZTI</t>
    </r>
  </si>
  <si>
    <t>VNITŘNÍ VODOVOD (A02)</t>
  </si>
  <si>
    <t>72217-4021</t>
  </si>
  <si>
    <t>Potrubí z plastových trubek PPR PN10 a 16 D16</t>
  </si>
  <si>
    <t>72217-4022</t>
  </si>
  <si>
    <t>Potrubí z plastových trubek PPR PN10 a 16 D20</t>
  </si>
  <si>
    <t>72217-4023</t>
  </si>
  <si>
    <t>Potrubí z plastových trubek PPR PN10 a 16 D25</t>
  </si>
  <si>
    <t>72217-4024</t>
  </si>
  <si>
    <t>Potrubí z plastových trubek PPR PN10 a 16 D32</t>
  </si>
  <si>
    <t>72217-6112</t>
  </si>
  <si>
    <t>Montáž potrubí z plastových trub do D20</t>
  </si>
  <si>
    <t>72217-6113</t>
  </si>
  <si>
    <t>Montáž potrubí z plastových trub do D25</t>
  </si>
  <si>
    <t>72217-6114</t>
  </si>
  <si>
    <t>Montáž potrubí z plastových trub do D50</t>
  </si>
  <si>
    <t>72217-9191</t>
  </si>
  <si>
    <t>Příplatek za rozvody vody z plastů malého rozsahu</t>
  </si>
  <si>
    <t>72217-9192</t>
  </si>
  <si>
    <t>Příplatek za rozvody vody z plastů do D32</t>
  </si>
  <si>
    <t>72217-4062</t>
  </si>
  <si>
    <t>Křížení potrubí z plastových trubek PPR D20</t>
  </si>
  <si>
    <t>72217-4063</t>
  </si>
  <si>
    <t>Křížení potrubí z plastových trubek PPR D25</t>
  </si>
  <si>
    <t>72217-4064</t>
  </si>
  <si>
    <t>Křížení potrubí z plastových trubek PPR D32</t>
  </si>
  <si>
    <t>72218-1241</t>
  </si>
  <si>
    <t>Ochrana potrubí tepelně izolačními trubicemi  PE, tl.do20mm, do DN22mm</t>
  </si>
  <si>
    <t>72218-1242</t>
  </si>
  <si>
    <t>Ochrana potrubí tepelně izolačními trubicemi  PE, tl.do20mm, do DN42mm</t>
  </si>
  <si>
    <t>72219-0401</t>
  </si>
  <si>
    <t>Vyvedení a upevnění výpustek do DN25</t>
  </si>
  <si>
    <t>72222-4115</t>
  </si>
  <si>
    <t>Armatury závitové s 1 závitem kohouty plnící a vypouštěcí G 1/2"</t>
  </si>
  <si>
    <t>72222-4116</t>
  </si>
  <si>
    <t>Armatury závitové s 1 závitem kohouty plnící a vypouštěcí G 3/4"</t>
  </si>
  <si>
    <t>72222-2221</t>
  </si>
  <si>
    <t>Montáž armatur závit.s 1 závitem kohouty plnící a vypouštěcí do G 3/4"</t>
  </si>
  <si>
    <t>72223-2043</t>
  </si>
  <si>
    <t>72223-2221</t>
  </si>
  <si>
    <t>Rohový ventil G 1/2"</t>
  </si>
  <si>
    <t>72223-9101</t>
  </si>
  <si>
    <t>Montáž armatur závit.s 2 závity do G 1"</t>
  </si>
  <si>
    <t>72129-0226</t>
  </si>
  <si>
    <t>Zkouška těsnosti vodovodního potrubí vodou do DN50</t>
  </si>
  <si>
    <t>72129-0234</t>
  </si>
  <si>
    <t>Proplach a desinfekce vodovodního potrubí do DN80</t>
  </si>
  <si>
    <t>proj.položka</t>
  </si>
  <si>
    <t>VNITŘNÍ VODOVOD CELKEM (A02)</t>
  </si>
  <si>
    <t>Přesun hmot ve výšce do 6m</t>
  </si>
  <si>
    <t>99872-1101</t>
  </si>
  <si>
    <t>Armatury závitové s 2 závity kulový kohout G 1/2"</t>
  </si>
  <si>
    <t>Zápachová uzávěrka kotel a bojler</t>
  </si>
  <si>
    <t>Montáž zápachových uzávěrek kotel a bojler</t>
  </si>
  <si>
    <t>VNITŘNÍ PLYNOVOD (A03)</t>
  </si>
  <si>
    <t>72311-1204</t>
  </si>
  <si>
    <t>72311-1203</t>
  </si>
  <si>
    <t>72317-0114</t>
  </si>
  <si>
    <t>Potrubí z trubek plastových PEHD D32x3 PE100</t>
  </si>
  <si>
    <t>Připojka plynovodní ke spotřebiči z hadice G3/4" - 100cm</t>
  </si>
  <si>
    <t>Vyvedení a upevnění plynovodní výpustky DN20</t>
  </si>
  <si>
    <t>Potrubí z trubek závitových černých DN20 (G3/4")</t>
  </si>
  <si>
    <t>Potrubí z trubek závitových černých DN25 (G1")</t>
  </si>
  <si>
    <t>Kulový kohout závitový DN20 (G3/4")</t>
  </si>
  <si>
    <t>72323-0103</t>
  </si>
  <si>
    <t>72319-0105</t>
  </si>
  <si>
    <t>72319-0252</t>
  </si>
  <si>
    <t>VNITŘNÍ PLYNOVOD CELKEM (A03)</t>
  </si>
  <si>
    <t>99872-3101</t>
  </si>
  <si>
    <t>99872-5101</t>
  </si>
  <si>
    <t>99872-2101</t>
  </si>
  <si>
    <t>72611-1001</t>
  </si>
  <si>
    <t>72611-1041</t>
  </si>
  <si>
    <t>99872-6111</t>
  </si>
  <si>
    <t>Kiosek pro HUP a plynoměr 600x600x350mm</t>
  </si>
  <si>
    <t>Montáž kiosku pro HUP a plynoměr 600x600x350mm</t>
  </si>
  <si>
    <t>Montáž soklu pod kiosek pro HUP a plynoměr 600x600x350mm</t>
  </si>
  <si>
    <t>dodávka</t>
  </si>
  <si>
    <t>72323-4351</t>
  </si>
  <si>
    <t>72323-4352</t>
  </si>
  <si>
    <t xml:space="preserve">Klozet karamický závěsný, vč.příslušenství </t>
  </si>
  <si>
    <t>Umývadlo keramické bíle se sloupem,vč.přísl.</t>
  </si>
  <si>
    <t>Plynoměr membránový G6,DN25,rozteč 250mm</t>
  </si>
  <si>
    <t>Montáž plynoměru</t>
  </si>
  <si>
    <t>72323-9103</t>
  </si>
  <si>
    <t>Přípojky k plynoměru G1"</t>
  </si>
  <si>
    <t>72316-0204</t>
  </si>
  <si>
    <t>Rozpěrka k plynoměru G1"</t>
  </si>
  <si>
    <t>72316-0334</t>
  </si>
  <si>
    <t>Kulový kohout závitový DN25 (G1")</t>
  </si>
  <si>
    <t>72323-0104</t>
  </si>
  <si>
    <t>Tlaková zkouška</t>
  </si>
  <si>
    <t>23023-0001</t>
  </si>
  <si>
    <t>Zkouška těsnosti a pevnosti</t>
  </si>
  <si>
    <t>23023-0016</t>
  </si>
  <si>
    <t>Montáž armatur závit.s 1závity G 1"</t>
  </si>
  <si>
    <t>Armatury závitové s 1 závitem nezámrzný kohout G 1"</t>
  </si>
  <si>
    <t>72222-4154</t>
  </si>
  <si>
    <t>72222-9103</t>
  </si>
  <si>
    <t>Bojler nepřímotopný 50 litrů</t>
  </si>
  <si>
    <t>ROZPOČET (bez DPH, CÚ 01/2022)</t>
  </si>
  <si>
    <r>
      <t>Datum:</t>
    </r>
    <r>
      <rPr>
        <b/>
        <sz val="9"/>
        <rFont val="Arial CE"/>
        <family val="0"/>
      </rPr>
      <t>01/2022</t>
    </r>
  </si>
  <si>
    <r>
      <t xml:space="preserve">Datum: </t>
    </r>
    <r>
      <rPr>
        <b/>
        <sz val="10"/>
        <rFont val="Arial CE"/>
        <family val="0"/>
      </rPr>
      <t>01/2022</t>
    </r>
  </si>
  <si>
    <t>1/4</t>
  </si>
  <si>
    <t>2/4</t>
  </si>
  <si>
    <t>3/4</t>
  </si>
  <si>
    <t>4/4</t>
  </si>
  <si>
    <t>Vanička sprchová akrylát vel.do 1000x1000mm</t>
  </si>
  <si>
    <t>72524-1113</t>
  </si>
  <si>
    <t>72524-5114</t>
  </si>
  <si>
    <t>Zástěny sprchové do výšky 2000mm</t>
  </si>
  <si>
    <t>Elektrický bojler zásobníkový 120 litrů</t>
  </si>
  <si>
    <t>72524-9101</t>
  </si>
  <si>
    <t>Montáž sprchových vaniček</t>
  </si>
  <si>
    <t xml:space="preserve">Montáž bojleru elektrického 120 litrů </t>
  </si>
  <si>
    <t>72553-2118</t>
  </si>
  <si>
    <t>Zápachové uzávěrky sprchové</t>
  </si>
  <si>
    <t>Montáž baterií umývadlových pákových</t>
  </si>
  <si>
    <t>Baterie sprchové pákové</t>
  </si>
  <si>
    <t>Montáž baterií sprchových pákových</t>
  </si>
  <si>
    <t>72584-1333</t>
  </si>
  <si>
    <t>72584-9413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</si>
</sst>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000\ 00"/>
    <numFmt numFmtId="168" formatCode="#,##0.00\ _K_č"/>
    <numFmt numFmtId="169" formatCode="_-* #,##0.000\ &quot;Kč&quot;_-;\-* #,##0.000\ &quot;Kč&quot;_-;_-* &quot;-&quot;??\ &quot;Kč&quot;_-;_-@_-"/>
    <numFmt numFmtId="170" formatCode="_-* #,##0.0000\ &quot;Kč&quot;_-;\-* #,##0.0000\ &quot;Kč&quot;_-;_-* &quot;-&quot;??\ &quot;Kč&quot;_-;_-@_-"/>
    <numFmt numFmtId="171" formatCode="_-* #,##0.0\ &quot;Kč&quot;_-;\-* #,##0.0\ &quot;Kč&quot;_-;_-* &quot;-&quot;??\ &quot;Kč&quot;_-;_-@_-"/>
    <numFmt numFmtId="172" formatCode="_-* #,##0\ &quot;Kč&quot;_-;\-* #,##0\ &quot;Kč&quot;_-;_-* &quot;-&quot;??\ &quot;Kč&quot;_-;_-@_-"/>
    <numFmt numFmtId="173" formatCode="[$-405]d\.\ mmmm\ yyyy"/>
    <numFmt numFmtId="174" formatCode="0.0"/>
    <numFmt numFmtId="175" formatCode="0.000"/>
    <numFmt numFmtId="176" formatCode="0.0000"/>
    <numFmt numFmtId="177" formatCode="0.00000"/>
    <numFmt numFmtId="178" formatCode="_-* #,##0.00000\ &quot;Kč&quot;_-;\-* #,##0.00000\ &quot;Kč&quot;_-;_-* &quot;-&quot;?????\ &quot;Kč&quot;_-;_-@_-"/>
    <numFmt numFmtId="179" formatCode="#,##0.0\ _K_č"/>
    <numFmt numFmtId="180" formatCode="#,##0\ _K_č"/>
    <numFmt numFmtId="181" formatCode="#,##0.0\ &quot;Kč&quot;"/>
    <numFmt numFmtId="182" formatCode="#,##0\ &quot;Kč&quot;"/>
  </numFmts>
  <fonts count="7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Arial CE"/>
      <family val="2"/>
    </font>
    <font>
      <b/>
      <i/>
      <sz val="12"/>
      <name val="Bookman Old Style"/>
      <family val="1"/>
    </font>
    <font>
      <u val="single"/>
      <sz val="10"/>
      <name val="Arial CE"/>
      <family val="0"/>
    </font>
    <font>
      <u val="single"/>
      <sz val="10"/>
      <name val="Arial"/>
      <family val="2"/>
    </font>
    <font>
      <i/>
      <sz val="10"/>
      <name val="Arial CE"/>
      <family val="0"/>
    </font>
    <font>
      <i/>
      <sz val="10"/>
      <name val="Times New Roman CE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i/>
      <sz val="9"/>
      <name val="Times New Roman CE"/>
      <family val="1"/>
    </font>
    <font>
      <i/>
      <sz val="8"/>
      <name val="Times New Roman CE"/>
      <family val="1"/>
    </font>
    <font>
      <b/>
      <i/>
      <u val="single"/>
      <sz val="10"/>
      <name val="Arial CE"/>
      <family val="0"/>
    </font>
    <font>
      <b/>
      <i/>
      <u val="single"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u val="singleAccounting"/>
      <sz val="11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i/>
      <u val="single"/>
      <sz val="12"/>
      <name val="Arial CE"/>
      <family val="0"/>
    </font>
    <font>
      <i/>
      <sz val="12"/>
      <name val="Arial CE"/>
      <family val="0"/>
    </font>
    <font>
      <sz val="12"/>
      <name val="Arial"/>
      <family val="2"/>
    </font>
    <font>
      <b/>
      <u val="singleAccounting"/>
      <sz val="12"/>
      <name val="Arial"/>
      <family val="2"/>
    </font>
    <font>
      <i/>
      <sz val="7"/>
      <name val="Times New Roman CE"/>
      <family val="1"/>
    </font>
    <font>
      <b/>
      <sz val="12"/>
      <name val="Arial CE"/>
      <family val="0"/>
    </font>
    <font>
      <i/>
      <sz val="11"/>
      <name val="Arial CE"/>
      <family val="0"/>
    </font>
    <font>
      <i/>
      <u val="single"/>
      <sz val="11"/>
      <name val="Arial CE"/>
      <family val="0"/>
    </font>
    <font>
      <b/>
      <u val="singleAccounting"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Accounting"/>
      <sz val="13"/>
      <name val="Arial"/>
      <family val="2"/>
    </font>
    <font>
      <b/>
      <i/>
      <u val="single"/>
      <sz val="14"/>
      <name val="Arial CE"/>
      <family val="0"/>
    </font>
    <font>
      <sz val="14"/>
      <name val="Arial CE"/>
      <family val="0"/>
    </font>
    <font>
      <sz val="14"/>
      <name val="Arial"/>
      <family val="2"/>
    </font>
    <font>
      <b/>
      <u val="singleAccounting"/>
      <sz val="14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68" fontId="13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2" fontId="1" fillId="0" borderId="11" xfId="37" applyNumberFormat="1" applyFont="1" applyBorder="1" applyAlignment="1">
      <alignment horizontal="center"/>
    </xf>
    <xf numFmtId="177" fontId="1" fillId="0" borderId="11" xfId="37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14" fillId="0" borderId="15" xfId="0" applyFont="1" applyBorder="1" applyAlignment="1">
      <alignment horizontal="center"/>
    </xf>
    <xf numFmtId="17" fontId="2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172" fontId="19" fillId="0" borderId="11" xfId="37" applyNumberFormat="1" applyFont="1" applyBorder="1" applyAlignment="1">
      <alignment horizontal="center"/>
    </xf>
    <xf numFmtId="172" fontId="20" fillId="0" borderId="11" xfId="37" applyNumberFormat="1" applyFont="1" applyBorder="1" applyAlignment="1">
      <alignment horizontal="center"/>
    </xf>
    <xf numFmtId="177" fontId="20" fillId="0" borderId="11" xfId="37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77" fontId="1" fillId="0" borderId="18" xfId="37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172" fontId="22" fillId="0" borderId="11" xfId="37" applyNumberFormat="1" applyFont="1" applyBorder="1" applyAlignment="1">
      <alignment horizontal="center"/>
    </xf>
    <xf numFmtId="177" fontId="22" fillId="0" borderId="11" xfId="3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25" fillId="0" borderId="11" xfId="37" applyNumberFormat="1" applyFont="1" applyBorder="1" applyAlignment="1">
      <alignment horizontal="center"/>
    </xf>
    <xf numFmtId="172" fontId="26" fillId="0" borderId="11" xfId="37" applyNumberFormat="1" applyFont="1" applyBorder="1" applyAlignment="1">
      <alignment horizontal="center"/>
    </xf>
    <xf numFmtId="177" fontId="26" fillId="0" borderId="11" xfId="37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172" fontId="0" fillId="0" borderId="11" xfId="37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72" fontId="1" fillId="0" borderId="18" xfId="37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2" fillId="0" borderId="0" xfId="0" applyFont="1" applyAlignment="1">
      <alignment/>
    </xf>
    <xf numFmtId="0" fontId="77" fillId="0" borderId="11" xfId="0" applyFont="1" applyBorder="1" applyAlignment="1">
      <alignment/>
    </xf>
    <xf numFmtId="172" fontId="0" fillId="0" borderId="11" xfId="37" applyNumberFormat="1" applyFont="1" applyBorder="1" applyAlignment="1">
      <alignment horizontal="right"/>
    </xf>
    <xf numFmtId="0" fontId="39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172" fontId="10" fillId="0" borderId="0" xfId="37" applyNumberFormat="1" applyFont="1" applyBorder="1" applyAlignment="1">
      <alignment horizontal="center"/>
    </xf>
    <xf numFmtId="172" fontId="1" fillId="0" borderId="0" xfId="37" applyNumberFormat="1" applyFont="1" applyBorder="1" applyAlignment="1">
      <alignment horizontal="center"/>
    </xf>
    <xf numFmtId="177" fontId="1" fillId="0" borderId="0" xfId="37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2" fontId="7" fillId="0" borderId="0" xfId="37" applyNumberFormat="1" applyFont="1" applyBorder="1" applyAlignment="1">
      <alignment horizontal="center"/>
    </xf>
    <xf numFmtId="177" fontId="7" fillId="0" borderId="0" xfId="37" applyNumberFormat="1" applyFont="1" applyBorder="1" applyAlignment="1">
      <alignment horizontal="center"/>
    </xf>
    <xf numFmtId="172" fontId="13" fillId="0" borderId="0" xfId="37" applyNumberFormat="1" applyFont="1" applyBorder="1" applyAlignment="1">
      <alignment horizontal="center"/>
    </xf>
    <xf numFmtId="172" fontId="22" fillId="0" borderId="0" xfId="37" applyNumberFormat="1" applyFont="1" applyBorder="1" applyAlignment="1">
      <alignment horizontal="center"/>
    </xf>
    <xf numFmtId="177" fontId="22" fillId="0" borderId="0" xfId="37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72" fontId="33" fillId="0" borderId="0" xfId="37" applyNumberFormat="1" applyFont="1" applyBorder="1" applyAlignment="1">
      <alignment horizontal="center"/>
    </xf>
    <xf numFmtId="172" fontId="20" fillId="0" borderId="0" xfId="37" applyNumberFormat="1" applyFont="1" applyBorder="1" applyAlignment="1">
      <alignment horizontal="center"/>
    </xf>
    <xf numFmtId="177" fontId="20" fillId="0" borderId="0" xfId="37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/>
    </xf>
    <xf numFmtId="172" fontId="25" fillId="0" borderId="0" xfId="37" applyNumberFormat="1" applyFont="1" applyBorder="1" applyAlignment="1">
      <alignment horizontal="center"/>
    </xf>
    <xf numFmtId="172" fontId="26" fillId="0" borderId="0" xfId="37" applyNumberFormat="1" applyFont="1" applyBorder="1" applyAlignment="1">
      <alignment horizontal="center"/>
    </xf>
    <xf numFmtId="177" fontId="26" fillId="0" borderId="0" xfId="37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172" fontId="37" fillId="0" borderId="0" xfId="37" applyNumberFormat="1" applyFont="1" applyBorder="1" applyAlignment="1">
      <alignment horizontal="center"/>
    </xf>
    <xf numFmtId="172" fontId="38" fillId="0" borderId="0" xfId="37" applyNumberFormat="1" applyFont="1" applyBorder="1" applyAlignment="1">
      <alignment horizontal="center"/>
    </xf>
    <xf numFmtId="177" fontId="38" fillId="0" borderId="0" xfId="37" applyNumberFormat="1" applyFont="1" applyBorder="1" applyAlignment="1">
      <alignment horizontal="center"/>
    </xf>
    <xf numFmtId="176" fontId="22" fillId="0" borderId="0" xfId="37" applyNumberFormat="1" applyFont="1" applyBorder="1" applyAlignment="1">
      <alignment horizontal="center"/>
    </xf>
    <xf numFmtId="176" fontId="20" fillId="0" borderId="0" xfId="37" applyNumberFormat="1" applyFont="1" applyBorder="1" applyAlignment="1">
      <alignment horizontal="center"/>
    </xf>
    <xf numFmtId="2" fontId="38" fillId="0" borderId="0" xfId="37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72" fontId="31" fillId="0" borderId="0" xfId="37" applyNumberFormat="1" applyFont="1" applyBorder="1" applyAlignment="1">
      <alignment horizontal="center"/>
    </xf>
    <xf numFmtId="177" fontId="31" fillId="0" borderId="0" xfId="37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32" fillId="0" borderId="0" xfId="37" applyNumberFormat="1" applyFont="1" applyBorder="1" applyAlignment="1">
      <alignment horizontal="center"/>
    </xf>
    <xf numFmtId="177" fontId="32" fillId="0" borderId="0" xfId="37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2" fontId="34" fillId="0" borderId="0" xfId="37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172" fontId="0" fillId="0" borderId="18" xfId="37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2" fontId="0" fillId="0" borderId="0" xfId="37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172" fontId="31" fillId="0" borderId="11" xfId="37" applyNumberFormat="1" applyFont="1" applyBorder="1" applyAlignment="1">
      <alignment horizontal="center"/>
    </xf>
    <xf numFmtId="177" fontId="31" fillId="0" borderId="11" xfId="37" applyNumberFormat="1" applyFont="1" applyBorder="1" applyAlignment="1">
      <alignment horizontal="center"/>
    </xf>
    <xf numFmtId="172" fontId="13" fillId="0" borderId="11" xfId="37" applyNumberFormat="1" applyFont="1" applyBorder="1" applyAlignment="1">
      <alignment horizontal="center"/>
    </xf>
    <xf numFmtId="177" fontId="13" fillId="0" borderId="11" xfId="37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0" fontId="36" fillId="0" borderId="11" xfId="0" applyFont="1" applyBorder="1" applyAlignment="1">
      <alignment/>
    </xf>
    <xf numFmtId="172" fontId="37" fillId="0" borderId="11" xfId="37" applyNumberFormat="1" applyFont="1" applyBorder="1" applyAlignment="1">
      <alignment horizontal="center"/>
    </xf>
    <xf numFmtId="172" fontId="34" fillId="0" borderId="11" xfId="37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36"/>
  <sheetViews>
    <sheetView tabSelected="1" zoomScale="115" zoomScaleNormal="115" zoomScalePageLayoutView="0" workbookViewId="0" topLeftCell="A1">
      <selection activeCell="K1" sqref="K1:M124"/>
    </sheetView>
  </sheetViews>
  <sheetFormatPr defaultColWidth="9.00390625" defaultRowHeight="12.75"/>
  <cols>
    <col min="1" max="1" width="5.375" style="0" customWidth="1"/>
    <col min="2" max="2" width="1.75390625" style="0" customWidth="1"/>
    <col min="3" max="3" width="11.375" style="0" customWidth="1"/>
    <col min="4" max="4" width="62.00390625" style="0" customWidth="1"/>
    <col min="5" max="5" width="6.25390625" style="0" bestFit="1" customWidth="1"/>
    <col min="6" max="6" width="8.125" style="0" bestFit="1" customWidth="1"/>
    <col min="7" max="7" width="10.625" style="0" bestFit="1" customWidth="1"/>
    <col min="8" max="8" width="15.625" style="0" customWidth="1"/>
    <col min="9" max="9" width="9.125" style="0" customWidth="1"/>
    <col min="10" max="10" width="10.125" style="0" customWidth="1"/>
    <col min="11" max="11" width="12.625" style="0" customWidth="1"/>
  </cols>
  <sheetData>
    <row r="1" spans="1:13" ht="15.75">
      <c r="A1" s="47" t="s">
        <v>182</v>
      </c>
      <c r="B1" s="14"/>
      <c r="C1" s="105" t="s">
        <v>179</v>
      </c>
      <c r="D1" s="17"/>
      <c r="E1" s="111" t="s">
        <v>79</v>
      </c>
      <c r="F1" s="111"/>
      <c r="G1" s="112"/>
      <c r="H1" s="114" t="s">
        <v>180</v>
      </c>
      <c r="I1" s="113" t="s">
        <v>71</v>
      </c>
      <c r="J1" s="16"/>
      <c r="K1" s="130"/>
      <c r="L1" s="6"/>
      <c r="M1" s="2"/>
    </row>
    <row r="2" spans="1:13" ht="12.75">
      <c r="A2" t="s">
        <v>77</v>
      </c>
      <c r="B2" s="52" t="s">
        <v>78</v>
      </c>
      <c r="C2" s="52"/>
      <c r="D2" s="16"/>
      <c r="E2" s="15"/>
      <c r="G2" s="106" t="s">
        <v>5</v>
      </c>
      <c r="H2" s="106" t="s">
        <v>8</v>
      </c>
      <c r="I2" s="23" t="s">
        <v>13</v>
      </c>
      <c r="J2" s="106" t="s">
        <v>9</v>
      </c>
      <c r="K2" s="131"/>
      <c r="L2" s="2"/>
      <c r="M2" s="2"/>
    </row>
    <row r="3" spans="1:13" ht="13.5" thickBot="1">
      <c r="A3" s="13" t="s">
        <v>7</v>
      </c>
      <c r="B3" s="9"/>
      <c r="D3" s="9" t="s">
        <v>0</v>
      </c>
      <c r="E3" s="9" t="s">
        <v>1</v>
      </c>
      <c r="F3" s="46" t="s">
        <v>2</v>
      </c>
      <c r="G3" s="10" t="s">
        <v>6</v>
      </c>
      <c r="H3" s="11" t="s">
        <v>6</v>
      </c>
      <c r="I3" s="18" t="s">
        <v>10</v>
      </c>
      <c r="J3" s="11" t="s">
        <v>10</v>
      </c>
      <c r="K3" s="132"/>
      <c r="L3" s="2"/>
      <c r="M3" s="2"/>
    </row>
    <row r="4" spans="1:13" ht="12.75" hidden="1">
      <c r="A4" s="1"/>
      <c r="B4" s="1"/>
      <c r="C4" s="2"/>
      <c r="D4" s="8" t="s">
        <v>4</v>
      </c>
      <c r="E4" s="2"/>
      <c r="F4" s="2"/>
      <c r="G4" s="2"/>
      <c r="H4" s="2"/>
      <c r="I4" s="2"/>
      <c r="J4" s="2"/>
      <c r="K4" s="7"/>
      <c r="L4" s="2"/>
      <c r="M4" s="2"/>
    </row>
    <row r="5" spans="1:13" ht="14.25">
      <c r="A5" s="3"/>
      <c r="B5" s="3"/>
      <c r="C5" s="25">
        <v>721</v>
      </c>
      <c r="D5" s="26" t="s">
        <v>14</v>
      </c>
      <c r="E5" s="12"/>
      <c r="F5" s="12"/>
      <c r="G5" s="20"/>
      <c r="H5" s="20"/>
      <c r="I5" s="21"/>
      <c r="J5" s="21"/>
      <c r="K5" s="7"/>
      <c r="L5" s="2"/>
      <c r="M5" s="2"/>
    </row>
    <row r="6" spans="1:13" ht="12.75">
      <c r="A6" s="3">
        <v>1</v>
      </c>
      <c r="B6" s="3"/>
      <c r="C6" s="31" t="s">
        <v>41</v>
      </c>
      <c r="D6" s="3" t="s">
        <v>19</v>
      </c>
      <c r="E6" s="3" t="s">
        <v>12</v>
      </c>
      <c r="F6" s="12">
        <v>19</v>
      </c>
      <c r="G6" s="20"/>
      <c r="H6" s="20">
        <f>F6*G6</f>
        <v>0</v>
      </c>
      <c r="I6" s="21">
        <v>0.00168</v>
      </c>
      <c r="J6" s="21">
        <f>F6*I6</f>
        <v>0.031920000000000004</v>
      </c>
      <c r="K6" s="7"/>
      <c r="L6" s="2"/>
      <c r="M6" s="24"/>
    </row>
    <row r="7" spans="1:13" ht="12.75">
      <c r="A7" s="3">
        <v>2</v>
      </c>
      <c r="B7" s="3"/>
      <c r="C7" s="31" t="s">
        <v>42</v>
      </c>
      <c r="D7" s="3" t="s">
        <v>34</v>
      </c>
      <c r="E7" s="3" t="s">
        <v>12</v>
      </c>
      <c r="F7" s="12">
        <v>2</v>
      </c>
      <c r="G7" s="20"/>
      <c r="H7" s="20">
        <f>F7*G7</f>
        <v>0</v>
      </c>
      <c r="I7" s="21">
        <v>0.002</v>
      </c>
      <c r="J7" s="21">
        <f>F7*I7</f>
        <v>0.004</v>
      </c>
      <c r="K7" s="7"/>
      <c r="L7" s="2"/>
      <c r="M7" s="2"/>
    </row>
    <row r="8" spans="1:13" ht="12.75">
      <c r="A8" s="3">
        <v>3</v>
      </c>
      <c r="B8" s="3"/>
      <c r="C8" s="31" t="s">
        <v>43</v>
      </c>
      <c r="D8" s="3" t="s">
        <v>44</v>
      </c>
      <c r="E8" s="3" t="s">
        <v>12</v>
      </c>
      <c r="F8" s="12">
        <v>10</v>
      </c>
      <c r="G8" s="20"/>
      <c r="H8" s="20">
        <f aca="true" t="shared" si="0" ref="H8:H15">F8*G8</f>
        <v>0</v>
      </c>
      <c r="I8" s="21">
        <v>0.00177</v>
      </c>
      <c r="J8" s="21">
        <f aca="true" t="shared" si="1" ref="J8:J15">F8*I8</f>
        <v>0.0177</v>
      </c>
      <c r="K8" s="7"/>
      <c r="L8" s="2"/>
      <c r="M8" s="2"/>
    </row>
    <row r="9" spans="1:13" ht="12.75">
      <c r="A9" s="3">
        <f>A8+1</f>
        <v>4</v>
      </c>
      <c r="B9" s="3"/>
      <c r="C9" s="31" t="s">
        <v>20</v>
      </c>
      <c r="D9" s="3" t="s">
        <v>35</v>
      </c>
      <c r="E9" s="3" t="s">
        <v>12</v>
      </c>
      <c r="F9" s="12">
        <v>10</v>
      </c>
      <c r="G9" s="20"/>
      <c r="H9" s="20">
        <f t="shared" si="0"/>
        <v>0</v>
      </c>
      <c r="I9" s="21">
        <v>0.00029</v>
      </c>
      <c r="J9" s="21">
        <f t="shared" si="1"/>
        <v>0.0029</v>
      </c>
      <c r="K9" s="7"/>
      <c r="L9" s="2"/>
      <c r="M9" s="2"/>
    </row>
    <row r="10" spans="1:13" ht="12.75">
      <c r="A10" s="3">
        <v>5</v>
      </c>
      <c r="B10" s="3"/>
      <c r="C10" s="31" t="s">
        <v>36</v>
      </c>
      <c r="D10" s="3" t="s">
        <v>37</v>
      </c>
      <c r="E10" s="3" t="s">
        <v>12</v>
      </c>
      <c r="F10" s="12">
        <v>8</v>
      </c>
      <c r="G10" s="20"/>
      <c r="H10" s="20">
        <f t="shared" si="0"/>
        <v>0</v>
      </c>
      <c r="I10" s="21">
        <v>0.00035</v>
      </c>
      <c r="J10" s="21">
        <f t="shared" si="1"/>
        <v>0.0028</v>
      </c>
      <c r="K10" s="7"/>
      <c r="L10" s="2"/>
      <c r="M10" s="2"/>
    </row>
    <row r="11" spans="1:13" ht="12.75">
      <c r="A11" s="3">
        <f>A10+1</f>
        <v>6</v>
      </c>
      <c r="B11" s="3"/>
      <c r="C11" s="31" t="s">
        <v>38</v>
      </c>
      <c r="D11" s="3" t="s">
        <v>39</v>
      </c>
      <c r="E11" s="3" t="s">
        <v>12</v>
      </c>
      <c r="F11" s="12">
        <v>12</v>
      </c>
      <c r="G11" s="20"/>
      <c r="H11" s="20">
        <f t="shared" si="0"/>
        <v>0</v>
      </c>
      <c r="I11" s="21">
        <v>0.00114</v>
      </c>
      <c r="J11" s="21">
        <f t="shared" si="1"/>
        <v>0.01368</v>
      </c>
      <c r="K11" s="7"/>
      <c r="L11" s="2"/>
      <c r="M11" s="2"/>
    </row>
    <row r="12" spans="1:13" ht="12.75">
      <c r="A12" s="3">
        <f>A11+1</f>
        <v>7</v>
      </c>
      <c r="B12" s="3"/>
      <c r="C12" s="31" t="s">
        <v>21</v>
      </c>
      <c r="D12" s="3" t="s">
        <v>23</v>
      </c>
      <c r="E12" s="3" t="s">
        <v>3</v>
      </c>
      <c r="F12" s="12">
        <v>3</v>
      </c>
      <c r="G12" s="20"/>
      <c r="H12" s="20">
        <f t="shared" si="0"/>
        <v>0</v>
      </c>
      <c r="I12" s="21">
        <v>0</v>
      </c>
      <c r="J12" s="21">
        <f t="shared" si="1"/>
        <v>0</v>
      </c>
      <c r="K12" s="7"/>
      <c r="L12" s="2"/>
      <c r="M12" s="2"/>
    </row>
    <row r="13" spans="1:13" ht="12.75">
      <c r="A13" s="3">
        <v>8</v>
      </c>
      <c r="B13" s="3"/>
      <c r="C13" s="31" t="s">
        <v>22</v>
      </c>
      <c r="D13" s="3" t="s">
        <v>72</v>
      </c>
      <c r="E13" s="3" t="s">
        <v>3</v>
      </c>
      <c r="F13" s="12">
        <v>6</v>
      </c>
      <c r="G13" s="20"/>
      <c r="H13" s="20">
        <f t="shared" si="0"/>
        <v>0</v>
      </c>
      <c r="I13" s="21">
        <v>0</v>
      </c>
      <c r="J13" s="21">
        <f t="shared" si="1"/>
        <v>0</v>
      </c>
      <c r="K13" s="7"/>
      <c r="L13" s="2"/>
      <c r="M13" s="2"/>
    </row>
    <row r="14" spans="1:15" ht="12.75">
      <c r="A14" s="3">
        <f>A13+1</f>
        <v>9</v>
      </c>
      <c r="B14" s="3"/>
      <c r="C14" s="31" t="s">
        <v>60</v>
      </c>
      <c r="D14" s="3" t="s">
        <v>59</v>
      </c>
      <c r="E14" s="3" t="s">
        <v>3</v>
      </c>
      <c r="F14" s="12">
        <v>1</v>
      </c>
      <c r="G14" s="20"/>
      <c r="H14" s="20">
        <f t="shared" si="0"/>
        <v>0</v>
      </c>
      <c r="I14" s="21">
        <v>0.00029</v>
      </c>
      <c r="J14" s="21">
        <f t="shared" si="1"/>
        <v>0.00029</v>
      </c>
      <c r="K14" s="36"/>
      <c r="L14" s="56"/>
      <c r="M14" s="56"/>
      <c r="N14" s="37"/>
      <c r="O14" s="37"/>
    </row>
    <row r="15" spans="1:13" ht="12.75">
      <c r="A15" s="3">
        <f>A14+1</f>
        <v>10</v>
      </c>
      <c r="B15" s="3"/>
      <c r="C15" s="31" t="s">
        <v>15</v>
      </c>
      <c r="D15" s="3" t="s">
        <v>16</v>
      </c>
      <c r="E15" s="3" t="s">
        <v>12</v>
      </c>
      <c r="F15" s="12">
        <f>SUM(F6:F11)</f>
        <v>61</v>
      </c>
      <c r="G15" s="20"/>
      <c r="H15" s="20">
        <f t="shared" si="0"/>
        <v>0</v>
      </c>
      <c r="I15" s="21">
        <v>0</v>
      </c>
      <c r="J15" s="21">
        <f t="shared" si="1"/>
        <v>0</v>
      </c>
      <c r="K15" s="7"/>
      <c r="L15" s="2"/>
      <c r="M15" s="2"/>
    </row>
    <row r="16" spans="1:13" ht="12.75">
      <c r="A16" s="3"/>
      <c r="B16" s="3"/>
      <c r="C16" s="3"/>
      <c r="D16" s="33" t="s">
        <v>11</v>
      </c>
      <c r="E16" s="22"/>
      <c r="F16" s="33"/>
      <c r="G16" s="34"/>
      <c r="H16" s="34">
        <f>SUM(H6:H15)</f>
        <v>0</v>
      </c>
      <c r="I16" s="35"/>
      <c r="J16" s="35">
        <f>SUM(J6:J15)</f>
        <v>0.07329000000000001</v>
      </c>
      <c r="K16" s="7"/>
      <c r="L16" s="2"/>
      <c r="M16" s="2"/>
    </row>
    <row r="17" spans="1:13" ht="12.75">
      <c r="A17" s="3">
        <v>11</v>
      </c>
      <c r="B17" s="3"/>
      <c r="C17" s="3" t="s">
        <v>129</v>
      </c>
      <c r="D17" s="3" t="s">
        <v>128</v>
      </c>
      <c r="E17" s="3" t="s">
        <v>10</v>
      </c>
      <c r="F17" s="12">
        <v>0</v>
      </c>
      <c r="G17" s="20"/>
      <c r="H17" s="20">
        <f>G17*J16</f>
        <v>0</v>
      </c>
      <c r="I17" s="21"/>
      <c r="J17" s="21"/>
      <c r="K17" s="7"/>
      <c r="L17" s="2"/>
      <c r="M17" s="2"/>
    </row>
    <row r="18" spans="1:13" ht="16.5">
      <c r="A18" s="3"/>
      <c r="B18" s="3"/>
      <c r="C18" s="25">
        <v>721</v>
      </c>
      <c r="D18" s="26" t="s">
        <v>17</v>
      </c>
      <c r="E18" s="22"/>
      <c r="F18" s="27">
        <v>1</v>
      </c>
      <c r="G18" s="28"/>
      <c r="H18" s="29">
        <f>SUM(H16:H17)</f>
        <v>0</v>
      </c>
      <c r="I18" s="30"/>
      <c r="J18" s="30">
        <f>SUM(J16)</f>
        <v>0.07329000000000001</v>
      </c>
      <c r="K18" s="36"/>
      <c r="L18" s="56"/>
      <c r="M18" s="2"/>
    </row>
    <row r="19" spans="1:13" ht="15">
      <c r="A19" s="12"/>
      <c r="B19" s="12"/>
      <c r="C19" s="120"/>
      <c r="D19" s="121"/>
      <c r="E19" s="22"/>
      <c r="F19" s="12"/>
      <c r="G19" s="20"/>
      <c r="H19" s="122"/>
      <c r="I19" s="123"/>
      <c r="J19" s="123"/>
      <c r="K19" s="36"/>
      <c r="L19" s="56"/>
      <c r="M19" s="2"/>
    </row>
    <row r="20" spans="1:13" ht="14.25">
      <c r="A20" s="3"/>
      <c r="B20" s="3"/>
      <c r="C20" s="25">
        <v>722</v>
      </c>
      <c r="D20" s="26" t="s">
        <v>80</v>
      </c>
      <c r="E20" s="3"/>
      <c r="F20" s="3"/>
      <c r="G20" s="20"/>
      <c r="H20" s="20"/>
      <c r="I20" s="21"/>
      <c r="J20" s="21"/>
      <c r="K20" s="36"/>
      <c r="L20" s="56"/>
      <c r="M20" s="2"/>
    </row>
    <row r="21" spans="1:13" ht="12.75">
      <c r="A21" s="3">
        <v>12</v>
      </c>
      <c r="B21" s="3"/>
      <c r="C21" s="31" t="s">
        <v>81</v>
      </c>
      <c r="D21" s="3" t="s">
        <v>82</v>
      </c>
      <c r="E21" s="3" t="s">
        <v>12</v>
      </c>
      <c r="F21" s="3">
        <v>22</v>
      </c>
      <c r="G21" s="20"/>
      <c r="H21" s="20">
        <f>F21*G21</f>
        <v>0</v>
      </c>
      <c r="I21" s="21">
        <v>0.00057</v>
      </c>
      <c r="J21" s="21">
        <f>F21*I21</f>
        <v>0.012539999999999999</v>
      </c>
      <c r="K21" s="36"/>
      <c r="L21" s="56"/>
      <c r="M21" s="2"/>
    </row>
    <row r="22" spans="1:13" ht="12.75">
      <c r="A22" s="3">
        <f aca="true" t="shared" si="2" ref="A22:A30">A21+1</f>
        <v>13</v>
      </c>
      <c r="B22" s="3"/>
      <c r="C22" s="31" t="s">
        <v>83</v>
      </c>
      <c r="D22" s="3" t="s">
        <v>84</v>
      </c>
      <c r="E22" s="3" t="s">
        <v>12</v>
      </c>
      <c r="F22" s="3">
        <v>28</v>
      </c>
      <c r="G22" s="20"/>
      <c r="H22" s="20">
        <f aca="true" t="shared" si="3" ref="H22:H37">F22*G22</f>
        <v>0</v>
      </c>
      <c r="I22" s="21">
        <v>0.00078</v>
      </c>
      <c r="J22" s="21">
        <f aca="true" t="shared" si="4" ref="J22:J37">F22*I22</f>
        <v>0.02184</v>
      </c>
      <c r="K22" s="36"/>
      <c r="L22" s="56"/>
      <c r="M22" s="2"/>
    </row>
    <row r="23" spans="1:13" ht="12.75">
      <c r="A23" s="3">
        <f t="shared" si="2"/>
        <v>14</v>
      </c>
      <c r="B23" s="3"/>
      <c r="C23" s="31" t="s">
        <v>85</v>
      </c>
      <c r="D23" s="3" t="s">
        <v>86</v>
      </c>
      <c r="E23" s="3" t="s">
        <v>12</v>
      </c>
      <c r="F23" s="3">
        <v>38</v>
      </c>
      <c r="G23" s="20"/>
      <c r="H23" s="20">
        <f t="shared" si="3"/>
        <v>0</v>
      </c>
      <c r="I23" s="21">
        <v>0.00096</v>
      </c>
      <c r="J23" s="21">
        <f t="shared" si="4"/>
        <v>0.03648</v>
      </c>
      <c r="K23" s="36"/>
      <c r="L23" s="56"/>
      <c r="M23" s="2"/>
    </row>
    <row r="24" spans="1:13" ht="12.75">
      <c r="A24" s="3">
        <f t="shared" si="2"/>
        <v>15</v>
      </c>
      <c r="B24" s="3"/>
      <c r="C24" s="31" t="s">
        <v>87</v>
      </c>
      <c r="D24" s="3" t="s">
        <v>88</v>
      </c>
      <c r="E24" s="3" t="s">
        <v>12</v>
      </c>
      <c r="F24" s="3">
        <v>36</v>
      </c>
      <c r="G24" s="20"/>
      <c r="H24" s="20">
        <f t="shared" si="3"/>
        <v>0</v>
      </c>
      <c r="I24" s="21">
        <v>0.00125</v>
      </c>
      <c r="J24" s="21">
        <f t="shared" si="4"/>
        <v>0.045</v>
      </c>
      <c r="K24" s="7"/>
      <c r="L24" s="2"/>
      <c r="M24" s="2"/>
    </row>
    <row r="25" spans="1:13" ht="12.75">
      <c r="A25" s="3">
        <f>A24+1</f>
        <v>16</v>
      </c>
      <c r="B25" s="3"/>
      <c r="C25" s="31" t="s">
        <v>89</v>
      </c>
      <c r="D25" s="3" t="s">
        <v>90</v>
      </c>
      <c r="E25" s="3" t="s">
        <v>12</v>
      </c>
      <c r="F25" s="3">
        <v>50</v>
      </c>
      <c r="G25" s="20"/>
      <c r="H25" s="20">
        <f t="shared" si="3"/>
        <v>0</v>
      </c>
      <c r="I25" s="21">
        <v>0.00082</v>
      </c>
      <c r="J25" s="21">
        <f t="shared" si="4"/>
        <v>0.041</v>
      </c>
      <c r="K25" s="7"/>
      <c r="L25" s="2"/>
      <c r="M25" s="2"/>
    </row>
    <row r="26" spans="1:16" ht="12.75">
      <c r="A26" s="3">
        <f t="shared" si="2"/>
        <v>17</v>
      </c>
      <c r="B26" s="3"/>
      <c r="C26" s="31" t="s">
        <v>91</v>
      </c>
      <c r="D26" s="3" t="s">
        <v>92</v>
      </c>
      <c r="E26" s="3" t="s">
        <v>12</v>
      </c>
      <c r="F26" s="3">
        <v>38</v>
      </c>
      <c r="G26" s="20"/>
      <c r="H26" s="20">
        <f t="shared" si="3"/>
        <v>0</v>
      </c>
      <c r="I26" s="21">
        <v>0.00098</v>
      </c>
      <c r="J26" s="21">
        <f t="shared" si="4"/>
        <v>0.037239999999999995</v>
      </c>
      <c r="K26" s="36"/>
      <c r="L26" s="56"/>
      <c r="M26" s="56"/>
      <c r="N26" s="37"/>
      <c r="O26" s="37"/>
      <c r="P26" s="37"/>
    </row>
    <row r="27" spans="1:13" ht="12.75">
      <c r="A27" s="3">
        <f t="shared" si="2"/>
        <v>18</v>
      </c>
      <c r="B27" s="3"/>
      <c r="C27" s="31" t="s">
        <v>93</v>
      </c>
      <c r="D27" s="3" t="s">
        <v>94</v>
      </c>
      <c r="E27" s="3" t="s">
        <v>12</v>
      </c>
      <c r="F27" s="3">
        <v>26</v>
      </c>
      <c r="G27" s="20"/>
      <c r="H27" s="20">
        <f t="shared" si="3"/>
        <v>0</v>
      </c>
      <c r="I27" s="21">
        <v>0.00115</v>
      </c>
      <c r="J27" s="21">
        <f t="shared" si="4"/>
        <v>0.0299</v>
      </c>
      <c r="K27" s="7"/>
      <c r="L27" s="2"/>
      <c r="M27" s="2"/>
    </row>
    <row r="28" spans="1:13" ht="12.75">
      <c r="A28" s="3">
        <f t="shared" si="2"/>
        <v>19</v>
      </c>
      <c r="B28" s="3"/>
      <c r="C28" s="31" t="s">
        <v>95</v>
      </c>
      <c r="D28" s="3" t="s">
        <v>96</v>
      </c>
      <c r="E28" s="3" t="s">
        <v>18</v>
      </c>
      <c r="F28" s="3">
        <v>1</v>
      </c>
      <c r="G28" s="20"/>
      <c r="H28" s="20">
        <f t="shared" si="3"/>
        <v>0</v>
      </c>
      <c r="I28" s="21">
        <v>0</v>
      </c>
      <c r="J28" s="21">
        <f t="shared" si="4"/>
        <v>0</v>
      </c>
      <c r="K28" s="7"/>
      <c r="L28" s="2"/>
      <c r="M28" s="2"/>
    </row>
    <row r="29" spans="1:13" ht="12.75">
      <c r="A29" s="3">
        <f t="shared" si="2"/>
        <v>20</v>
      </c>
      <c r="B29" s="3"/>
      <c r="C29" s="31" t="s">
        <v>97</v>
      </c>
      <c r="D29" s="3" t="s">
        <v>98</v>
      </c>
      <c r="E29" s="3" t="s">
        <v>18</v>
      </c>
      <c r="F29" s="3">
        <v>1</v>
      </c>
      <c r="G29" s="20"/>
      <c r="H29" s="20">
        <f t="shared" si="3"/>
        <v>0</v>
      </c>
      <c r="I29" s="21">
        <v>0</v>
      </c>
      <c r="J29" s="21">
        <f t="shared" si="4"/>
        <v>0</v>
      </c>
      <c r="K29" s="7"/>
      <c r="L29" s="2"/>
      <c r="M29" s="2"/>
    </row>
    <row r="30" spans="1:13" ht="12.75">
      <c r="A30" s="3">
        <f t="shared" si="2"/>
        <v>21</v>
      </c>
      <c r="B30" s="3"/>
      <c r="C30" s="31" t="s">
        <v>99</v>
      </c>
      <c r="D30" s="3" t="s">
        <v>100</v>
      </c>
      <c r="E30" s="3" t="s">
        <v>3</v>
      </c>
      <c r="F30" s="3">
        <v>24</v>
      </c>
      <c r="G30" s="20"/>
      <c r="H30" s="20">
        <f t="shared" si="3"/>
        <v>0</v>
      </c>
      <c r="I30" s="21">
        <v>0.0007</v>
      </c>
      <c r="J30" s="21">
        <f t="shared" si="4"/>
        <v>0.0168</v>
      </c>
      <c r="K30" s="36"/>
      <c r="L30" s="56"/>
      <c r="M30" s="2"/>
    </row>
    <row r="31" spans="1:13" ht="12.75">
      <c r="A31" s="3">
        <f aca="true" t="shared" si="5" ref="A31:A37">A30+1</f>
        <v>22</v>
      </c>
      <c r="B31" s="3"/>
      <c r="C31" s="31" t="s">
        <v>99</v>
      </c>
      <c r="D31" s="3" t="s">
        <v>100</v>
      </c>
      <c r="E31" s="3" t="s">
        <v>3</v>
      </c>
      <c r="F31" s="3">
        <v>18</v>
      </c>
      <c r="G31" s="20"/>
      <c r="H31" s="20">
        <f t="shared" si="3"/>
        <v>0</v>
      </c>
      <c r="I31" s="21">
        <v>0.0007</v>
      </c>
      <c r="J31" s="21">
        <f t="shared" si="4"/>
        <v>0.0126</v>
      </c>
      <c r="K31" s="36"/>
      <c r="L31" s="56"/>
      <c r="M31" s="2"/>
    </row>
    <row r="32" spans="1:13" ht="12.75">
      <c r="A32" s="3">
        <f>A31+1</f>
        <v>23</v>
      </c>
      <c r="B32" s="3"/>
      <c r="C32" s="31" t="s">
        <v>101</v>
      </c>
      <c r="D32" s="3" t="s">
        <v>102</v>
      </c>
      <c r="E32" s="3" t="s">
        <v>3</v>
      </c>
      <c r="F32" s="3">
        <v>22</v>
      </c>
      <c r="G32" s="20"/>
      <c r="H32" s="20">
        <f t="shared" si="3"/>
        <v>0</v>
      </c>
      <c r="I32" s="21">
        <v>0.00091</v>
      </c>
      <c r="J32" s="21">
        <f t="shared" si="4"/>
        <v>0.02002</v>
      </c>
      <c r="K32" s="36"/>
      <c r="L32" s="56"/>
      <c r="M32" s="2"/>
    </row>
    <row r="33" spans="1:13" ht="12.75">
      <c r="A33" s="3">
        <f t="shared" si="5"/>
        <v>24</v>
      </c>
      <c r="B33" s="3"/>
      <c r="C33" s="31" t="s">
        <v>103</v>
      </c>
      <c r="D33" s="3" t="s">
        <v>104</v>
      </c>
      <c r="E33" s="3" t="s">
        <v>3</v>
      </c>
      <c r="F33" s="3">
        <v>8</v>
      </c>
      <c r="G33" s="20"/>
      <c r="H33" s="20">
        <f t="shared" si="3"/>
        <v>0</v>
      </c>
      <c r="I33" s="21">
        <v>0.00117</v>
      </c>
      <c r="J33" s="21">
        <f t="shared" si="4"/>
        <v>0.00936</v>
      </c>
      <c r="K33" s="36"/>
      <c r="L33" s="56"/>
      <c r="M33" s="2"/>
    </row>
    <row r="34" spans="1:13" ht="12.75">
      <c r="A34" s="3">
        <f t="shared" si="5"/>
        <v>25</v>
      </c>
      <c r="B34" s="3"/>
      <c r="C34" s="31" t="s">
        <v>105</v>
      </c>
      <c r="D34" s="3" t="s">
        <v>106</v>
      </c>
      <c r="E34" s="3" t="s">
        <v>12</v>
      </c>
      <c r="F34" s="3">
        <v>50</v>
      </c>
      <c r="G34" s="20"/>
      <c r="H34" s="20">
        <f t="shared" si="3"/>
        <v>0</v>
      </c>
      <c r="I34" s="21">
        <v>8E-05</v>
      </c>
      <c r="J34" s="21">
        <f t="shared" si="4"/>
        <v>0.004</v>
      </c>
      <c r="K34" s="36"/>
      <c r="L34" s="56"/>
      <c r="M34" s="2"/>
    </row>
    <row r="35" spans="1:13" ht="12.75">
      <c r="A35" s="3">
        <f t="shared" si="5"/>
        <v>26</v>
      </c>
      <c r="B35" s="3"/>
      <c r="C35" s="31" t="s">
        <v>107</v>
      </c>
      <c r="D35" s="3" t="s">
        <v>108</v>
      </c>
      <c r="E35" s="3" t="s">
        <v>12</v>
      </c>
      <c r="F35" s="3">
        <v>74</v>
      </c>
      <c r="G35" s="20"/>
      <c r="H35" s="20">
        <f t="shared" si="3"/>
        <v>0</v>
      </c>
      <c r="I35" s="21">
        <v>0.00013</v>
      </c>
      <c r="J35" s="21">
        <f t="shared" si="4"/>
        <v>0.009619999999999998</v>
      </c>
      <c r="K35" s="7"/>
      <c r="L35" s="2"/>
      <c r="M35" s="2"/>
    </row>
    <row r="36" spans="1:13" ht="12.75">
      <c r="A36" s="3">
        <f t="shared" si="5"/>
        <v>27</v>
      </c>
      <c r="B36" s="3"/>
      <c r="C36" s="31" t="s">
        <v>109</v>
      </c>
      <c r="D36" s="3" t="s">
        <v>110</v>
      </c>
      <c r="E36" s="3" t="s">
        <v>3</v>
      </c>
      <c r="F36" s="3">
        <v>14</v>
      </c>
      <c r="G36" s="20"/>
      <c r="H36" s="20">
        <f t="shared" si="3"/>
        <v>0</v>
      </c>
      <c r="I36" s="21">
        <v>0.00022</v>
      </c>
      <c r="J36" s="21">
        <f t="shared" si="4"/>
        <v>0.0030800000000000003</v>
      </c>
      <c r="K36" s="7"/>
      <c r="L36" s="2"/>
      <c r="M36" s="2"/>
    </row>
    <row r="37" spans="1:13" ht="12.75">
      <c r="A37" s="3">
        <f t="shared" si="5"/>
        <v>28</v>
      </c>
      <c r="B37" s="3"/>
      <c r="C37" s="31" t="s">
        <v>111</v>
      </c>
      <c r="D37" s="3" t="s">
        <v>112</v>
      </c>
      <c r="E37" s="3" t="s">
        <v>3</v>
      </c>
      <c r="F37" s="3">
        <v>4</v>
      </c>
      <c r="G37" s="20"/>
      <c r="H37" s="20">
        <f t="shared" si="3"/>
        <v>0</v>
      </c>
      <c r="I37" s="21">
        <v>0.00022</v>
      </c>
      <c r="J37" s="21">
        <f t="shared" si="4"/>
        <v>0.00088</v>
      </c>
      <c r="K37" s="7"/>
      <c r="L37" s="2"/>
      <c r="M37" s="2"/>
    </row>
    <row r="38" spans="1:13" ht="14.25">
      <c r="A38" s="3"/>
      <c r="B38" s="3"/>
      <c r="C38" s="31"/>
      <c r="D38" s="22" t="s">
        <v>11</v>
      </c>
      <c r="E38" s="22"/>
      <c r="F38" s="22"/>
      <c r="G38" s="124"/>
      <c r="H38" s="124">
        <f>SUM(H21:H37)</f>
        <v>0</v>
      </c>
      <c r="I38" s="125"/>
      <c r="J38" s="125">
        <f>SUM(J21:J37)</f>
        <v>0.30036</v>
      </c>
      <c r="K38" s="19"/>
      <c r="L38" s="2"/>
      <c r="M38" s="2"/>
    </row>
    <row r="39" spans="1:13" ht="15.75">
      <c r="A39" s="47" t="s">
        <v>183</v>
      </c>
      <c r="B39" s="14"/>
      <c r="C39" s="105" t="s">
        <v>179</v>
      </c>
      <c r="D39" s="17"/>
      <c r="E39" s="111" t="s">
        <v>79</v>
      </c>
      <c r="F39" s="111"/>
      <c r="G39" s="112"/>
      <c r="H39" s="16" t="s">
        <v>181</v>
      </c>
      <c r="I39" s="113" t="s">
        <v>71</v>
      </c>
      <c r="J39" s="3"/>
      <c r="K39" s="7"/>
      <c r="L39" s="2"/>
      <c r="M39" s="2"/>
    </row>
    <row r="40" spans="1:13" ht="12.75">
      <c r="A40" t="s">
        <v>77</v>
      </c>
      <c r="B40" s="52" t="s">
        <v>78</v>
      </c>
      <c r="C40" s="52"/>
      <c r="D40" s="16"/>
      <c r="E40" s="15"/>
      <c r="G40" s="106" t="s">
        <v>5</v>
      </c>
      <c r="H40" s="106" t="s">
        <v>8</v>
      </c>
      <c r="I40" s="23" t="s">
        <v>13</v>
      </c>
      <c r="J40" s="106" t="s">
        <v>9</v>
      </c>
      <c r="K40" s="131"/>
      <c r="L40" s="2"/>
      <c r="M40" s="2"/>
    </row>
    <row r="41" spans="1:13" ht="13.5" thickBot="1">
      <c r="A41" s="13" t="s">
        <v>7</v>
      </c>
      <c r="B41" s="9"/>
      <c r="D41" s="9" t="s">
        <v>0</v>
      </c>
      <c r="E41" s="9" t="s">
        <v>1</v>
      </c>
      <c r="F41" s="46" t="s">
        <v>2</v>
      </c>
      <c r="G41" s="10" t="s">
        <v>6</v>
      </c>
      <c r="H41" s="11" t="s">
        <v>6</v>
      </c>
      <c r="I41" s="18" t="s">
        <v>10</v>
      </c>
      <c r="J41" s="11" t="s">
        <v>10</v>
      </c>
      <c r="K41" s="132"/>
      <c r="L41" s="2"/>
      <c r="M41" s="2"/>
    </row>
    <row r="42" spans="1:13" ht="12.75">
      <c r="A42" s="3">
        <v>29</v>
      </c>
      <c r="B42" s="3"/>
      <c r="C42" s="31" t="s">
        <v>113</v>
      </c>
      <c r="D42" s="3" t="s">
        <v>114</v>
      </c>
      <c r="E42" s="3" t="s">
        <v>3</v>
      </c>
      <c r="F42" s="3">
        <v>4</v>
      </c>
      <c r="G42" s="20"/>
      <c r="H42" s="20">
        <f aca="true" t="shared" si="6" ref="H42:H51">F42*G42</f>
        <v>0</v>
      </c>
      <c r="I42" s="21">
        <v>0.00027</v>
      </c>
      <c r="J42" s="21">
        <f aca="true" t="shared" si="7" ref="J42:J51">F42*I42</f>
        <v>0.00108</v>
      </c>
      <c r="K42" s="7"/>
      <c r="L42" s="2"/>
      <c r="M42" s="2"/>
    </row>
    <row r="43" spans="1:13" ht="12.75">
      <c r="A43" s="3">
        <v>30</v>
      </c>
      <c r="B43" s="3"/>
      <c r="C43" s="31" t="s">
        <v>115</v>
      </c>
      <c r="D43" s="3" t="s">
        <v>116</v>
      </c>
      <c r="E43" s="3" t="s">
        <v>3</v>
      </c>
      <c r="F43" s="3">
        <v>4</v>
      </c>
      <c r="G43" s="20"/>
      <c r="H43" s="20">
        <f t="shared" si="6"/>
        <v>0</v>
      </c>
      <c r="I43" s="21">
        <v>2E-05</v>
      </c>
      <c r="J43" s="21">
        <f t="shared" si="7"/>
        <v>8E-05</v>
      </c>
      <c r="K43" s="7"/>
      <c r="L43" s="2"/>
      <c r="M43" s="2"/>
    </row>
    <row r="44" spans="1:13" ht="12.75">
      <c r="A44" s="12">
        <f aca="true" t="shared" si="8" ref="A44:A50">A43+1</f>
        <v>31</v>
      </c>
      <c r="B44" s="115"/>
      <c r="C44" s="38" t="s">
        <v>176</v>
      </c>
      <c r="D44" s="12" t="s">
        <v>175</v>
      </c>
      <c r="E44" s="12" t="s">
        <v>3</v>
      </c>
      <c r="F44" s="12">
        <v>1</v>
      </c>
      <c r="G44" s="20"/>
      <c r="H44" s="20">
        <f t="shared" si="6"/>
        <v>0</v>
      </c>
      <c r="I44" s="21">
        <v>0.0005</v>
      </c>
      <c r="J44" s="21">
        <f t="shared" si="7"/>
        <v>0.0005</v>
      </c>
      <c r="K44" s="7"/>
      <c r="L44" s="2"/>
      <c r="M44" s="2"/>
    </row>
    <row r="45" spans="1:13" ht="12.75">
      <c r="A45" s="12">
        <f t="shared" si="8"/>
        <v>32</v>
      </c>
      <c r="B45" s="12"/>
      <c r="C45" s="38" t="s">
        <v>177</v>
      </c>
      <c r="D45" s="12" t="s">
        <v>174</v>
      </c>
      <c r="E45" s="12" t="s">
        <v>3</v>
      </c>
      <c r="F45" s="12">
        <v>1</v>
      </c>
      <c r="G45" s="20"/>
      <c r="H45" s="20">
        <f t="shared" si="6"/>
        <v>0</v>
      </c>
      <c r="I45" s="21">
        <v>2E-05</v>
      </c>
      <c r="J45" s="21">
        <f t="shared" si="7"/>
        <v>2E-05</v>
      </c>
      <c r="K45" s="7"/>
      <c r="L45" s="2"/>
      <c r="M45" s="2"/>
    </row>
    <row r="46" spans="1:13" ht="12.75">
      <c r="A46" s="3">
        <f t="shared" si="8"/>
        <v>33</v>
      </c>
      <c r="B46" s="115"/>
      <c r="C46" s="31" t="s">
        <v>117</v>
      </c>
      <c r="D46" s="3" t="s">
        <v>130</v>
      </c>
      <c r="E46" s="3" t="s">
        <v>3</v>
      </c>
      <c r="F46" s="3">
        <v>6</v>
      </c>
      <c r="G46" s="20"/>
      <c r="H46" s="20">
        <f t="shared" si="6"/>
        <v>0</v>
      </c>
      <c r="I46" s="21">
        <v>0.00021</v>
      </c>
      <c r="J46" s="21">
        <f t="shared" si="7"/>
        <v>0.00126</v>
      </c>
      <c r="K46" s="7"/>
      <c r="L46" s="2"/>
      <c r="M46" s="2"/>
    </row>
    <row r="47" spans="1:13" ht="12.75">
      <c r="A47" s="3">
        <f t="shared" si="8"/>
        <v>34</v>
      </c>
      <c r="B47" s="116"/>
      <c r="C47" s="31" t="s">
        <v>118</v>
      </c>
      <c r="D47" s="3" t="s">
        <v>119</v>
      </c>
      <c r="E47" s="3" t="s">
        <v>3</v>
      </c>
      <c r="F47" s="3">
        <v>10</v>
      </c>
      <c r="G47" s="20"/>
      <c r="H47" s="20">
        <f t="shared" si="6"/>
        <v>0</v>
      </c>
      <c r="I47" s="21">
        <v>0.00082</v>
      </c>
      <c r="J47" s="21">
        <f t="shared" si="7"/>
        <v>0.008199999999999999</v>
      </c>
      <c r="K47" s="7"/>
      <c r="L47" s="2"/>
      <c r="M47" s="2"/>
    </row>
    <row r="48" spans="1:13" ht="12.75">
      <c r="A48" s="3">
        <f t="shared" si="8"/>
        <v>35</v>
      </c>
      <c r="B48" s="116"/>
      <c r="C48" s="31" t="s">
        <v>120</v>
      </c>
      <c r="D48" s="3" t="s">
        <v>121</v>
      </c>
      <c r="E48" s="3" t="s">
        <v>3</v>
      </c>
      <c r="F48" s="3">
        <v>10</v>
      </c>
      <c r="G48" s="20"/>
      <c r="H48" s="20">
        <f t="shared" si="6"/>
        <v>0</v>
      </c>
      <c r="I48" s="21">
        <v>2E-05</v>
      </c>
      <c r="J48" s="21">
        <f t="shared" si="7"/>
        <v>0.0002</v>
      </c>
      <c r="K48" s="7"/>
      <c r="L48" s="2"/>
      <c r="M48" s="2"/>
    </row>
    <row r="49" spans="1:13" ht="12.75">
      <c r="A49" s="3">
        <f t="shared" si="8"/>
        <v>36</v>
      </c>
      <c r="B49" s="117"/>
      <c r="C49" s="118" t="s">
        <v>122</v>
      </c>
      <c r="D49" s="119" t="s">
        <v>123</v>
      </c>
      <c r="E49" s="119" t="s">
        <v>12</v>
      </c>
      <c r="F49" s="119">
        <f>SUM(F21:F24)</f>
        <v>124</v>
      </c>
      <c r="G49" s="50"/>
      <c r="H49" s="50">
        <f t="shared" si="6"/>
        <v>0</v>
      </c>
      <c r="I49" s="32">
        <v>0.00019</v>
      </c>
      <c r="J49" s="32">
        <f t="shared" si="7"/>
        <v>0.02356</v>
      </c>
      <c r="K49" s="7"/>
      <c r="L49" s="2"/>
      <c r="M49" s="2"/>
    </row>
    <row r="50" spans="1:17" ht="12.75">
      <c r="A50" s="3">
        <f t="shared" si="8"/>
        <v>37</v>
      </c>
      <c r="B50" s="117"/>
      <c r="C50" s="31" t="s">
        <v>124</v>
      </c>
      <c r="D50" s="3" t="s">
        <v>125</v>
      </c>
      <c r="E50" s="3" t="s">
        <v>12</v>
      </c>
      <c r="F50" s="3">
        <f>SUM(F21:F24)</f>
        <v>124</v>
      </c>
      <c r="G50" s="20"/>
      <c r="H50" s="20">
        <f t="shared" si="6"/>
        <v>0</v>
      </c>
      <c r="I50" s="21">
        <v>1E-05</v>
      </c>
      <c r="J50" s="21">
        <f t="shared" si="7"/>
        <v>0.00124</v>
      </c>
      <c r="K50" s="36"/>
      <c r="L50" s="56"/>
      <c r="M50" s="56"/>
      <c r="N50" s="37"/>
      <c r="O50" s="37"/>
      <c r="P50" s="37"/>
      <c r="Q50" s="37"/>
    </row>
    <row r="51" spans="1:17" ht="12.75">
      <c r="A51" s="3">
        <v>38</v>
      </c>
      <c r="B51" s="117"/>
      <c r="C51" s="31" t="s">
        <v>126</v>
      </c>
      <c r="D51" s="3" t="s">
        <v>32</v>
      </c>
      <c r="E51" s="3" t="s">
        <v>33</v>
      </c>
      <c r="F51" s="3">
        <v>1</v>
      </c>
      <c r="G51" s="20"/>
      <c r="H51" s="20">
        <f t="shared" si="6"/>
        <v>0</v>
      </c>
      <c r="I51" s="21">
        <v>1E-05</v>
      </c>
      <c r="J51" s="21">
        <f t="shared" si="7"/>
        <v>1E-05</v>
      </c>
      <c r="K51" s="36"/>
      <c r="L51" s="56"/>
      <c r="M51" s="56"/>
      <c r="N51" s="37"/>
      <c r="O51" s="37"/>
      <c r="P51" s="37"/>
      <c r="Q51" s="37"/>
    </row>
    <row r="52" spans="1:17" ht="12.75">
      <c r="A52" s="3"/>
      <c r="B52" s="3"/>
      <c r="C52" s="3"/>
      <c r="D52" s="33" t="s">
        <v>11</v>
      </c>
      <c r="E52" s="33"/>
      <c r="F52" s="33"/>
      <c r="G52" s="34"/>
      <c r="H52" s="34">
        <f>SUM(H38:H51)</f>
        <v>0</v>
      </c>
      <c r="I52" s="35"/>
      <c r="J52" s="35">
        <f>SUM(J38:J51)</f>
        <v>0.3365100000000001</v>
      </c>
      <c r="K52" s="36"/>
      <c r="L52" s="56"/>
      <c r="M52" s="56"/>
      <c r="N52" s="37"/>
      <c r="O52" s="37"/>
      <c r="P52" s="37"/>
      <c r="Q52" s="37"/>
    </row>
    <row r="53" spans="1:13" ht="12.75">
      <c r="A53" s="3">
        <v>39</v>
      </c>
      <c r="B53" s="3"/>
      <c r="C53" s="3" t="s">
        <v>149</v>
      </c>
      <c r="D53" s="3" t="s">
        <v>128</v>
      </c>
      <c r="E53" s="3" t="s">
        <v>10</v>
      </c>
      <c r="F53" s="3">
        <v>0</v>
      </c>
      <c r="G53" s="20"/>
      <c r="H53" s="20">
        <f>G53*J52</f>
        <v>0</v>
      </c>
      <c r="I53" s="21"/>
      <c r="J53" s="21"/>
      <c r="K53" s="7"/>
      <c r="L53" s="2"/>
      <c r="M53" s="2"/>
    </row>
    <row r="54" spans="1:13" ht="16.5">
      <c r="A54" s="3"/>
      <c r="B54" s="3"/>
      <c r="C54" s="25">
        <v>722</v>
      </c>
      <c r="D54" s="26" t="s">
        <v>127</v>
      </c>
      <c r="E54" s="22"/>
      <c r="F54" s="27">
        <v>1</v>
      </c>
      <c r="G54" s="28"/>
      <c r="H54" s="29">
        <f>SUM(H52:H53)</f>
        <v>0</v>
      </c>
      <c r="I54" s="30"/>
      <c r="J54" s="30">
        <f>SUM(J52)</f>
        <v>0.3365100000000001</v>
      </c>
      <c r="K54" s="7"/>
      <c r="L54" s="2"/>
      <c r="M54" s="2"/>
    </row>
    <row r="55" spans="1:13" ht="14.25">
      <c r="A55" s="3"/>
      <c r="B55" s="3"/>
      <c r="C55" s="25">
        <v>723</v>
      </c>
      <c r="D55" s="26" t="s">
        <v>133</v>
      </c>
      <c r="E55" s="12"/>
      <c r="F55" s="12"/>
      <c r="G55" s="20"/>
      <c r="H55" s="20"/>
      <c r="I55" s="21"/>
      <c r="J55" s="21"/>
      <c r="K55" s="7"/>
      <c r="L55" s="2"/>
      <c r="M55" s="2"/>
    </row>
    <row r="56" spans="1:13" ht="12.75">
      <c r="A56" s="12">
        <v>40</v>
      </c>
      <c r="B56" s="12"/>
      <c r="C56" s="38" t="s">
        <v>134</v>
      </c>
      <c r="D56" s="12" t="s">
        <v>141</v>
      </c>
      <c r="E56" s="12" t="s">
        <v>12</v>
      </c>
      <c r="F56" s="12">
        <v>4</v>
      </c>
      <c r="G56" s="20"/>
      <c r="H56" s="20">
        <f>F56*G56</f>
        <v>0</v>
      </c>
      <c r="I56" s="21">
        <v>0.0027</v>
      </c>
      <c r="J56" s="21">
        <f>F56*I56</f>
        <v>0.0108</v>
      </c>
      <c r="K56" s="7"/>
      <c r="L56" s="2"/>
      <c r="M56" s="2"/>
    </row>
    <row r="57" spans="1:13" ht="12.75">
      <c r="A57" s="12">
        <f aca="true" t="shared" si="9" ref="A57:A69">A56+1</f>
        <v>41</v>
      </c>
      <c r="B57" s="12"/>
      <c r="C57" s="38" t="s">
        <v>135</v>
      </c>
      <c r="D57" s="12" t="s">
        <v>140</v>
      </c>
      <c r="E57" s="12" t="s">
        <v>12</v>
      </c>
      <c r="F57" s="12">
        <v>1</v>
      </c>
      <c r="G57" s="20"/>
      <c r="H57" s="20">
        <f>F57*G57</f>
        <v>0</v>
      </c>
      <c r="I57" s="21">
        <v>0.00185</v>
      </c>
      <c r="J57" s="21">
        <f>F57*I57</f>
        <v>0.00185</v>
      </c>
      <c r="K57" s="7"/>
      <c r="L57" s="2"/>
      <c r="M57" s="2"/>
    </row>
    <row r="58" spans="1:13" ht="12.75">
      <c r="A58" s="12">
        <f t="shared" si="9"/>
        <v>42</v>
      </c>
      <c r="B58" s="12"/>
      <c r="C58" s="38" t="s">
        <v>136</v>
      </c>
      <c r="D58" s="12" t="s">
        <v>137</v>
      </c>
      <c r="E58" s="12" t="s">
        <v>12</v>
      </c>
      <c r="F58" s="12">
        <v>2</v>
      </c>
      <c r="G58" s="20"/>
      <c r="H58" s="20">
        <f>F58*G58</f>
        <v>0</v>
      </c>
      <c r="I58" s="21">
        <v>0.00039</v>
      </c>
      <c r="J58" s="21">
        <f>F58*I58</f>
        <v>0.00078</v>
      </c>
      <c r="K58" s="7"/>
      <c r="L58" s="2"/>
      <c r="M58" s="2"/>
    </row>
    <row r="59" spans="1:13" ht="12.75">
      <c r="A59" s="12">
        <f t="shared" si="9"/>
        <v>43</v>
      </c>
      <c r="B59" s="12"/>
      <c r="C59" s="38" t="s">
        <v>144</v>
      </c>
      <c r="D59" s="12" t="s">
        <v>138</v>
      </c>
      <c r="E59" s="12" t="s">
        <v>18</v>
      </c>
      <c r="F59" s="12">
        <v>1</v>
      </c>
      <c r="G59" s="20"/>
      <c r="H59" s="20">
        <f aca="true" t="shared" si="10" ref="H59:H65">F59*G59</f>
        <v>0</v>
      </c>
      <c r="I59" s="21">
        <v>0.0006</v>
      </c>
      <c r="J59" s="21">
        <f aca="true" t="shared" si="11" ref="J59:J65">F59*I59</f>
        <v>0.0006</v>
      </c>
      <c r="K59" s="7"/>
      <c r="L59" s="2"/>
      <c r="M59" s="2"/>
    </row>
    <row r="60" spans="1:13" ht="12.75">
      <c r="A60" s="12">
        <f t="shared" si="9"/>
        <v>44</v>
      </c>
      <c r="B60" s="3"/>
      <c r="C60" s="38" t="s">
        <v>145</v>
      </c>
      <c r="D60" s="12" t="s">
        <v>139</v>
      </c>
      <c r="E60" s="12" t="s">
        <v>18</v>
      </c>
      <c r="F60" s="12">
        <v>1</v>
      </c>
      <c r="G60" s="20"/>
      <c r="H60" s="54">
        <f t="shared" si="10"/>
        <v>0</v>
      </c>
      <c r="I60" s="21">
        <v>0.00033</v>
      </c>
      <c r="J60" s="21">
        <f t="shared" si="11"/>
        <v>0.00033</v>
      </c>
      <c r="K60" s="7"/>
      <c r="L60" s="2"/>
      <c r="M60" s="2"/>
    </row>
    <row r="61" spans="1:13" ht="12.75">
      <c r="A61" s="12">
        <f t="shared" si="9"/>
        <v>45</v>
      </c>
      <c r="B61" s="3"/>
      <c r="C61" s="38" t="s">
        <v>143</v>
      </c>
      <c r="D61" s="12" t="s">
        <v>142</v>
      </c>
      <c r="E61" s="12" t="s">
        <v>18</v>
      </c>
      <c r="F61" s="12">
        <v>1</v>
      </c>
      <c r="G61" s="20"/>
      <c r="H61" s="54">
        <f t="shared" si="10"/>
        <v>0</v>
      </c>
      <c r="I61" s="21">
        <v>0.00059</v>
      </c>
      <c r="J61" s="21">
        <f t="shared" si="11"/>
        <v>0.00059</v>
      </c>
      <c r="K61" s="7"/>
      <c r="L61" s="2"/>
      <c r="M61" s="2"/>
    </row>
    <row r="62" spans="1:13" ht="12.75">
      <c r="A62" s="12">
        <f t="shared" si="9"/>
        <v>46</v>
      </c>
      <c r="B62" s="115"/>
      <c r="C62" s="38" t="s">
        <v>169</v>
      </c>
      <c r="D62" s="12" t="s">
        <v>168</v>
      </c>
      <c r="E62" s="12" t="s">
        <v>18</v>
      </c>
      <c r="F62" s="12">
        <v>1</v>
      </c>
      <c r="G62" s="20"/>
      <c r="H62" s="54">
        <f t="shared" si="10"/>
        <v>0</v>
      </c>
      <c r="I62" s="21">
        <v>0.00093</v>
      </c>
      <c r="J62" s="21">
        <f t="shared" si="11"/>
        <v>0.00093</v>
      </c>
      <c r="K62" s="7"/>
      <c r="L62" s="2"/>
      <c r="M62" s="2"/>
    </row>
    <row r="63" spans="1:13" ht="12.75">
      <c r="A63" s="12">
        <f t="shared" si="9"/>
        <v>47</v>
      </c>
      <c r="B63" s="115"/>
      <c r="C63" s="38" t="s">
        <v>156</v>
      </c>
      <c r="D63" s="12" t="s">
        <v>153</v>
      </c>
      <c r="E63" s="12" t="s">
        <v>18</v>
      </c>
      <c r="F63" s="12">
        <v>1</v>
      </c>
      <c r="G63" s="20"/>
      <c r="H63" s="54">
        <f t="shared" si="10"/>
        <v>0</v>
      </c>
      <c r="I63" s="21">
        <v>0.0783</v>
      </c>
      <c r="J63" s="21">
        <f t="shared" si="11"/>
        <v>0.0783</v>
      </c>
      <c r="K63" s="7"/>
      <c r="L63" s="2"/>
      <c r="M63" s="2"/>
    </row>
    <row r="64" spans="1:13" ht="12.75">
      <c r="A64" s="12">
        <f t="shared" si="9"/>
        <v>48</v>
      </c>
      <c r="B64" s="115"/>
      <c r="C64" s="38" t="s">
        <v>157</v>
      </c>
      <c r="D64" s="12" t="s">
        <v>154</v>
      </c>
      <c r="E64" s="12" t="s">
        <v>18</v>
      </c>
      <c r="F64" s="12">
        <v>1</v>
      </c>
      <c r="G64" s="20"/>
      <c r="H64" s="54">
        <f t="shared" si="10"/>
        <v>0</v>
      </c>
      <c r="I64" s="21">
        <v>0.0003</v>
      </c>
      <c r="J64" s="21">
        <f t="shared" si="11"/>
        <v>0.0003</v>
      </c>
      <c r="K64" s="7"/>
      <c r="L64" s="2"/>
      <c r="M64" s="2"/>
    </row>
    <row r="65" spans="1:13" ht="12.75">
      <c r="A65" s="12">
        <f t="shared" si="9"/>
        <v>49</v>
      </c>
      <c r="B65" s="12"/>
      <c r="C65" s="38" t="s">
        <v>158</v>
      </c>
      <c r="D65" s="12" t="s">
        <v>155</v>
      </c>
      <c r="E65" s="12" t="s">
        <v>18</v>
      </c>
      <c r="F65" s="12">
        <v>1</v>
      </c>
      <c r="G65" s="20"/>
      <c r="H65" s="54">
        <f t="shared" si="10"/>
        <v>0</v>
      </c>
      <c r="I65" s="21">
        <v>0.0003</v>
      </c>
      <c r="J65" s="21">
        <f t="shared" si="11"/>
        <v>0.0003</v>
      </c>
      <c r="K65" s="7"/>
      <c r="L65" s="2"/>
      <c r="M65" s="2"/>
    </row>
    <row r="66" spans="1:13" ht="12.75">
      <c r="A66" s="12">
        <f t="shared" si="9"/>
        <v>50</v>
      </c>
      <c r="B66" s="115"/>
      <c r="C66" s="55" t="s">
        <v>31</v>
      </c>
      <c r="D66" s="12" t="s">
        <v>32</v>
      </c>
      <c r="E66" s="12" t="s">
        <v>33</v>
      </c>
      <c r="F66" s="12">
        <v>1</v>
      </c>
      <c r="G66" s="20"/>
      <c r="H66" s="54">
        <f>F66*G66</f>
        <v>0</v>
      </c>
      <c r="I66" s="21">
        <v>1E-05</v>
      </c>
      <c r="J66" s="21">
        <f>F66*I66</f>
        <v>1E-05</v>
      </c>
      <c r="K66" s="7"/>
      <c r="L66" s="2"/>
      <c r="M66" s="2"/>
    </row>
    <row r="67" spans="1:13" ht="12.75">
      <c r="A67" s="12">
        <f t="shared" si="9"/>
        <v>51</v>
      </c>
      <c r="B67" s="115"/>
      <c r="C67" s="38" t="s">
        <v>158</v>
      </c>
      <c r="D67" s="12" t="s">
        <v>161</v>
      </c>
      <c r="E67" s="12" t="s">
        <v>18</v>
      </c>
      <c r="F67" s="12">
        <v>1</v>
      </c>
      <c r="G67" s="20"/>
      <c r="H67" s="54">
        <f aca="true" t="shared" si="12" ref="H67:H72">F67*G67</f>
        <v>0</v>
      </c>
      <c r="I67" s="21">
        <v>0.01123</v>
      </c>
      <c r="J67" s="21">
        <f aca="true" t="shared" si="13" ref="J67:J72">F67*I67</f>
        <v>0.01123</v>
      </c>
      <c r="K67" s="7"/>
      <c r="L67" s="2"/>
      <c r="M67" s="2"/>
    </row>
    <row r="68" spans="1:13" ht="12.75">
      <c r="A68" s="12">
        <f t="shared" si="9"/>
        <v>52</v>
      </c>
      <c r="B68" s="115"/>
      <c r="C68" s="38" t="s">
        <v>163</v>
      </c>
      <c r="D68" s="12" t="s">
        <v>162</v>
      </c>
      <c r="E68" s="12" t="s">
        <v>18</v>
      </c>
      <c r="F68" s="12">
        <v>1</v>
      </c>
      <c r="G68" s="20"/>
      <c r="H68" s="54">
        <f t="shared" si="12"/>
        <v>0</v>
      </c>
      <c r="I68" s="21">
        <v>0</v>
      </c>
      <c r="J68" s="21">
        <f t="shared" si="13"/>
        <v>0</v>
      </c>
      <c r="K68" s="7"/>
      <c r="L68" s="2"/>
      <c r="M68" s="2"/>
    </row>
    <row r="69" spans="1:13" ht="12.75">
      <c r="A69" s="12">
        <f t="shared" si="9"/>
        <v>53</v>
      </c>
      <c r="B69" s="115"/>
      <c r="C69" s="38" t="s">
        <v>165</v>
      </c>
      <c r="D69" s="12" t="s">
        <v>164</v>
      </c>
      <c r="E69" s="12" t="s">
        <v>18</v>
      </c>
      <c r="F69" s="12">
        <v>2</v>
      </c>
      <c r="G69" s="20"/>
      <c r="H69" s="54">
        <f t="shared" si="12"/>
        <v>0</v>
      </c>
      <c r="I69" s="21">
        <v>0.00338</v>
      </c>
      <c r="J69" s="21">
        <f t="shared" si="13"/>
        <v>0.00676</v>
      </c>
      <c r="K69" s="7"/>
      <c r="L69" s="2"/>
      <c r="M69" s="2"/>
    </row>
    <row r="70" spans="1:13" ht="12.75">
      <c r="A70" s="3">
        <v>54</v>
      </c>
      <c r="B70" s="3"/>
      <c r="C70" s="38" t="s">
        <v>167</v>
      </c>
      <c r="D70" s="12" t="s">
        <v>166</v>
      </c>
      <c r="E70" s="12" t="s">
        <v>18</v>
      </c>
      <c r="F70" s="12">
        <v>1</v>
      </c>
      <c r="G70" s="20"/>
      <c r="H70" s="54">
        <f t="shared" si="12"/>
        <v>0</v>
      </c>
      <c r="I70" s="21">
        <v>0.00022</v>
      </c>
      <c r="J70" s="21">
        <f t="shared" si="13"/>
        <v>0.00022</v>
      </c>
      <c r="K70" s="7"/>
      <c r="L70" s="2"/>
      <c r="M70" s="2"/>
    </row>
    <row r="71" spans="1:13" ht="12.75">
      <c r="A71" s="3">
        <v>55</v>
      </c>
      <c r="B71" s="3"/>
      <c r="C71" s="38" t="s">
        <v>171</v>
      </c>
      <c r="D71" s="12" t="s">
        <v>170</v>
      </c>
      <c r="E71" s="12" t="s">
        <v>12</v>
      </c>
      <c r="F71" s="12">
        <v>7</v>
      </c>
      <c r="G71" s="20"/>
      <c r="H71" s="54">
        <f t="shared" si="12"/>
        <v>0</v>
      </c>
      <c r="I71" s="21">
        <v>0.00542</v>
      </c>
      <c r="J71" s="21">
        <f t="shared" si="13"/>
        <v>0.03794</v>
      </c>
      <c r="K71" s="7"/>
      <c r="L71" s="2"/>
      <c r="M71" s="2"/>
    </row>
    <row r="72" spans="1:13" ht="12.75">
      <c r="A72" s="3">
        <v>56</v>
      </c>
      <c r="B72" s="3"/>
      <c r="C72" s="38" t="s">
        <v>173</v>
      </c>
      <c r="D72" s="12" t="s">
        <v>172</v>
      </c>
      <c r="E72" s="12" t="s">
        <v>12</v>
      </c>
      <c r="F72" s="12">
        <v>7</v>
      </c>
      <c r="G72" s="20"/>
      <c r="H72" s="54">
        <f t="shared" si="12"/>
        <v>0</v>
      </c>
      <c r="I72" s="21">
        <v>0.00018</v>
      </c>
      <c r="J72" s="21">
        <f t="shared" si="13"/>
        <v>0.00126</v>
      </c>
      <c r="K72" s="7"/>
      <c r="L72" s="2"/>
      <c r="M72" s="2"/>
    </row>
    <row r="73" spans="1:13" ht="12.75">
      <c r="A73" s="12"/>
      <c r="B73" s="12"/>
      <c r="C73" s="3"/>
      <c r="D73" s="33" t="s">
        <v>11</v>
      </c>
      <c r="E73" s="33"/>
      <c r="F73" s="33"/>
      <c r="G73" s="34"/>
      <c r="H73" s="34">
        <f>SUM(H56:H72)</f>
        <v>0</v>
      </c>
      <c r="I73" s="35"/>
      <c r="J73" s="35">
        <f>SUM(J56:J72)</f>
        <v>0.1522</v>
      </c>
      <c r="K73" s="7"/>
      <c r="L73" s="2"/>
      <c r="M73" s="2"/>
    </row>
    <row r="74" spans="1:13" ht="14.25">
      <c r="A74" s="12">
        <v>57</v>
      </c>
      <c r="B74" s="3"/>
      <c r="C74" s="3" t="s">
        <v>147</v>
      </c>
      <c r="D74" s="3" t="s">
        <v>128</v>
      </c>
      <c r="E74" s="3" t="s">
        <v>10</v>
      </c>
      <c r="F74" s="3">
        <v>0</v>
      </c>
      <c r="G74" s="20"/>
      <c r="H74" s="20">
        <f>G74*J73</f>
        <v>0</v>
      </c>
      <c r="I74" s="21"/>
      <c r="J74" s="21"/>
      <c r="K74" s="19"/>
      <c r="L74" s="2"/>
      <c r="M74" s="2"/>
    </row>
    <row r="75" spans="1:13" ht="16.5">
      <c r="A75" s="12"/>
      <c r="B75" s="3"/>
      <c r="C75" s="25">
        <v>723</v>
      </c>
      <c r="D75" s="26" t="s">
        <v>146</v>
      </c>
      <c r="E75" s="22"/>
      <c r="F75" s="27">
        <v>1</v>
      </c>
      <c r="G75" s="28"/>
      <c r="H75" s="29">
        <f>SUM(H73:H74)</f>
        <v>0</v>
      </c>
      <c r="I75" s="30"/>
      <c r="J75" s="30">
        <f>SUM(J73)</f>
        <v>0.1522</v>
      </c>
      <c r="K75" s="7"/>
      <c r="L75" s="2"/>
      <c r="M75" s="2"/>
    </row>
    <row r="76" spans="1:13" ht="15.75">
      <c r="A76" s="47" t="s">
        <v>184</v>
      </c>
      <c r="B76" s="14"/>
      <c r="C76" s="105" t="s">
        <v>179</v>
      </c>
      <c r="D76" s="17"/>
      <c r="E76" s="111" t="s">
        <v>79</v>
      </c>
      <c r="F76" s="111"/>
      <c r="G76" s="112"/>
      <c r="H76" s="16" t="s">
        <v>181</v>
      </c>
      <c r="I76" s="113" t="s">
        <v>71</v>
      </c>
      <c r="J76" s="3"/>
      <c r="K76" s="7"/>
      <c r="L76" s="2"/>
      <c r="M76" s="2"/>
    </row>
    <row r="77" spans="1:13" ht="12.75">
      <c r="A77" t="s">
        <v>77</v>
      </c>
      <c r="B77" s="52" t="s">
        <v>78</v>
      </c>
      <c r="C77" s="52"/>
      <c r="D77" s="16"/>
      <c r="E77" s="15"/>
      <c r="G77" s="106" t="s">
        <v>5</v>
      </c>
      <c r="H77" s="106" t="s">
        <v>8</v>
      </c>
      <c r="I77" s="23" t="s">
        <v>13</v>
      </c>
      <c r="J77" s="106" t="s">
        <v>9</v>
      </c>
      <c r="K77" s="131"/>
      <c r="L77" s="2"/>
      <c r="M77" s="2"/>
    </row>
    <row r="78" spans="1:13" ht="13.5" thickBot="1">
      <c r="A78" s="13" t="s">
        <v>7</v>
      </c>
      <c r="B78" s="9"/>
      <c r="D78" s="9" t="s">
        <v>0</v>
      </c>
      <c r="E78" s="9" t="s">
        <v>1</v>
      </c>
      <c r="F78" s="46" t="s">
        <v>2</v>
      </c>
      <c r="G78" s="10" t="s">
        <v>6</v>
      </c>
      <c r="H78" s="11" t="s">
        <v>6</v>
      </c>
      <c r="I78" s="18" t="s">
        <v>10</v>
      </c>
      <c r="J78" s="11" t="s">
        <v>10</v>
      </c>
      <c r="K78" s="132"/>
      <c r="L78" s="2"/>
      <c r="M78" s="2"/>
    </row>
    <row r="79" spans="1:13" ht="14.25">
      <c r="A79" s="3"/>
      <c r="B79" s="3"/>
      <c r="C79" s="25">
        <v>725</v>
      </c>
      <c r="D79" s="26" t="s">
        <v>73</v>
      </c>
      <c r="E79" s="12"/>
      <c r="F79" s="12"/>
      <c r="G79" s="20"/>
      <c r="H79" s="20"/>
      <c r="I79" s="21"/>
      <c r="J79" s="21"/>
      <c r="K79" s="7"/>
      <c r="L79" s="2"/>
      <c r="M79" s="2"/>
    </row>
    <row r="80" spans="1:13" ht="12.75">
      <c r="A80" s="12">
        <v>58</v>
      </c>
      <c r="B80" s="12"/>
      <c r="C80" s="38" t="s">
        <v>45</v>
      </c>
      <c r="D80" s="12" t="s">
        <v>159</v>
      </c>
      <c r="E80" s="12" t="s">
        <v>18</v>
      </c>
      <c r="F80" s="12">
        <v>4</v>
      </c>
      <c r="G80" s="20"/>
      <c r="H80" s="20">
        <f aca="true" t="shared" si="14" ref="H80:H85">F80*G80</f>
        <v>0</v>
      </c>
      <c r="I80" s="21">
        <v>0.02412</v>
      </c>
      <c r="J80" s="21">
        <f aca="true" t="shared" si="15" ref="J80:J85">F80*I80</f>
        <v>0.09648</v>
      </c>
      <c r="K80" s="7"/>
      <c r="L80" s="2"/>
      <c r="M80" s="2"/>
    </row>
    <row r="81" spans="1:13" ht="12.75">
      <c r="A81" s="12">
        <f aca="true" t="shared" si="16" ref="A81:A105">A80+1</f>
        <v>59</v>
      </c>
      <c r="B81" s="12"/>
      <c r="C81" s="38" t="s">
        <v>61</v>
      </c>
      <c r="D81" s="12" t="s">
        <v>46</v>
      </c>
      <c r="E81" s="12" t="s">
        <v>18</v>
      </c>
      <c r="F81" s="12">
        <v>4</v>
      </c>
      <c r="G81" s="20"/>
      <c r="H81" s="20">
        <f t="shared" si="14"/>
        <v>0</v>
      </c>
      <c r="I81" s="21">
        <v>0.00242</v>
      </c>
      <c r="J81" s="21">
        <f t="shared" si="15"/>
        <v>0.00968</v>
      </c>
      <c r="K81" s="7"/>
      <c r="L81" s="2"/>
      <c r="M81" s="2"/>
    </row>
    <row r="82" spans="1:13" ht="12.75">
      <c r="A82" s="12">
        <v>60</v>
      </c>
      <c r="B82" s="12"/>
      <c r="C82" s="38" t="s">
        <v>62</v>
      </c>
      <c r="D82" s="12" t="s">
        <v>160</v>
      </c>
      <c r="E82" s="12" t="s">
        <v>18</v>
      </c>
      <c r="F82" s="12">
        <v>3</v>
      </c>
      <c r="G82" s="20"/>
      <c r="H82" s="20">
        <f t="shared" si="14"/>
        <v>0</v>
      </c>
      <c r="I82" s="21">
        <v>0.01628</v>
      </c>
      <c r="J82" s="21">
        <f t="shared" si="15"/>
        <v>0.048839999999999995</v>
      </c>
      <c r="K82" s="7"/>
      <c r="L82" s="2"/>
      <c r="M82" s="2"/>
    </row>
    <row r="83" spans="1:13" ht="12.75">
      <c r="A83" s="12">
        <f t="shared" si="16"/>
        <v>61</v>
      </c>
      <c r="B83" s="12"/>
      <c r="C83" s="38" t="s">
        <v>63</v>
      </c>
      <c r="D83" s="12" t="s">
        <v>24</v>
      </c>
      <c r="E83" s="12" t="s">
        <v>18</v>
      </c>
      <c r="F83" s="12">
        <v>3</v>
      </c>
      <c r="G83" s="20"/>
      <c r="H83" s="20">
        <f t="shared" si="14"/>
        <v>0</v>
      </c>
      <c r="I83" s="21">
        <v>0.00185</v>
      </c>
      <c r="J83" s="21">
        <f t="shared" si="15"/>
        <v>0.00555</v>
      </c>
      <c r="K83" s="7"/>
      <c r="L83" s="2"/>
      <c r="M83" s="2"/>
    </row>
    <row r="84" spans="1:15" ht="12.75">
      <c r="A84" s="12">
        <f t="shared" si="16"/>
        <v>62</v>
      </c>
      <c r="B84" s="12"/>
      <c r="C84" s="38" t="s">
        <v>187</v>
      </c>
      <c r="D84" s="12" t="s">
        <v>186</v>
      </c>
      <c r="E84" s="12" t="s">
        <v>18</v>
      </c>
      <c r="F84" s="12">
        <v>2</v>
      </c>
      <c r="G84" s="20"/>
      <c r="H84" s="54">
        <f t="shared" si="14"/>
        <v>0</v>
      </c>
      <c r="I84" s="21">
        <v>0.01188</v>
      </c>
      <c r="J84" s="21">
        <f t="shared" si="15"/>
        <v>0.02376</v>
      </c>
      <c r="K84" s="36"/>
      <c r="L84" s="56"/>
      <c r="M84" s="56"/>
      <c r="N84" s="37"/>
      <c r="O84" s="37"/>
    </row>
    <row r="85" spans="1:13" ht="12.75">
      <c r="A85" s="12">
        <f t="shared" si="16"/>
        <v>63</v>
      </c>
      <c r="B85" s="12"/>
      <c r="C85" s="38" t="s">
        <v>188</v>
      </c>
      <c r="D85" s="12" t="s">
        <v>189</v>
      </c>
      <c r="E85" s="12" t="s">
        <v>18</v>
      </c>
      <c r="F85" s="12">
        <v>2</v>
      </c>
      <c r="G85" s="20"/>
      <c r="H85" s="54">
        <f t="shared" si="14"/>
        <v>0</v>
      </c>
      <c r="I85" s="21">
        <v>0.03068</v>
      </c>
      <c r="J85" s="21">
        <f t="shared" si="15"/>
        <v>0.06136</v>
      </c>
      <c r="K85" s="7"/>
      <c r="L85" s="2"/>
      <c r="M85" s="2"/>
    </row>
    <row r="86" spans="1:13" ht="12.75">
      <c r="A86" s="12">
        <f t="shared" si="16"/>
        <v>64</v>
      </c>
      <c r="B86" s="3"/>
      <c r="C86" s="38" t="s">
        <v>191</v>
      </c>
      <c r="D86" s="12" t="s">
        <v>192</v>
      </c>
      <c r="E86" s="12" t="s">
        <v>18</v>
      </c>
      <c r="F86" s="12">
        <v>2</v>
      </c>
      <c r="G86" s="20"/>
      <c r="H86" s="54">
        <f aca="true" t="shared" si="17" ref="H86:H92">F86*G86</f>
        <v>0</v>
      </c>
      <c r="I86" s="21">
        <v>0.00088</v>
      </c>
      <c r="J86" s="21">
        <f aca="true" t="shared" si="18" ref="J86:J92">F86*I86</f>
        <v>0.00176</v>
      </c>
      <c r="K86" s="7"/>
      <c r="L86" s="2"/>
      <c r="M86" s="2"/>
    </row>
    <row r="87" spans="1:13" ht="12.75">
      <c r="A87" s="12">
        <f t="shared" si="16"/>
        <v>65</v>
      </c>
      <c r="B87" s="3"/>
      <c r="C87" s="38" t="s">
        <v>51</v>
      </c>
      <c r="D87" s="12" t="s">
        <v>50</v>
      </c>
      <c r="E87" s="12" t="s">
        <v>18</v>
      </c>
      <c r="F87" s="12">
        <v>4</v>
      </c>
      <c r="G87" s="20"/>
      <c r="H87" s="54">
        <f t="shared" si="17"/>
        <v>0</v>
      </c>
      <c r="I87" s="21">
        <v>0.00019</v>
      </c>
      <c r="J87" s="21">
        <f t="shared" si="18"/>
        <v>0.00076</v>
      </c>
      <c r="K87" s="7"/>
      <c r="L87" s="2"/>
      <c r="M87" s="2"/>
    </row>
    <row r="88" spans="1:13" ht="12.75">
      <c r="A88" s="12">
        <f t="shared" si="16"/>
        <v>66</v>
      </c>
      <c r="B88" s="115"/>
      <c r="C88" s="38" t="s">
        <v>52</v>
      </c>
      <c r="D88" s="12" t="s">
        <v>53</v>
      </c>
      <c r="E88" s="12" t="s">
        <v>18</v>
      </c>
      <c r="F88" s="12">
        <v>4</v>
      </c>
      <c r="G88" s="20"/>
      <c r="H88" s="54">
        <f t="shared" si="17"/>
        <v>0</v>
      </c>
      <c r="I88" s="21">
        <v>9E-05</v>
      </c>
      <c r="J88" s="21">
        <f t="shared" si="18"/>
        <v>0.00036</v>
      </c>
      <c r="K88" s="7"/>
      <c r="L88" s="2"/>
      <c r="M88" s="2"/>
    </row>
    <row r="89" spans="1:13" ht="12.75">
      <c r="A89" s="12">
        <f t="shared" si="16"/>
        <v>67</v>
      </c>
      <c r="B89" s="116"/>
      <c r="C89" s="38" t="s">
        <v>25</v>
      </c>
      <c r="D89" s="12" t="s">
        <v>40</v>
      </c>
      <c r="E89" s="12" t="s">
        <v>18</v>
      </c>
      <c r="F89" s="12">
        <v>6</v>
      </c>
      <c r="G89" s="20"/>
      <c r="H89" s="54">
        <f t="shared" si="17"/>
        <v>0</v>
      </c>
      <c r="I89" s="21">
        <v>0.0003</v>
      </c>
      <c r="J89" s="21">
        <f t="shared" si="18"/>
        <v>0.0018</v>
      </c>
      <c r="K89" s="7"/>
      <c r="L89" s="2"/>
      <c r="M89" s="2"/>
    </row>
    <row r="90" spans="1:13" ht="12.75">
      <c r="A90" s="12">
        <f t="shared" si="16"/>
        <v>68</v>
      </c>
      <c r="B90" s="116"/>
      <c r="C90" s="38" t="s">
        <v>27</v>
      </c>
      <c r="D90" s="12" t="s">
        <v>26</v>
      </c>
      <c r="E90" s="12" t="s">
        <v>18</v>
      </c>
      <c r="F90" s="12">
        <v>6</v>
      </c>
      <c r="G90" s="20"/>
      <c r="H90" s="54">
        <f t="shared" si="17"/>
        <v>0</v>
      </c>
      <c r="I90" s="21">
        <v>9E-05</v>
      </c>
      <c r="J90" s="21">
        <f t="shared" si="18"/>
        <v>0.00054</v>
      </c>
      <c r="K90" s="7"/>
      <c r="L90" s="2"/>
      <c r="M90" s="2"/>
    </row>
    <row r="91" spans="1:13" ht="12.75">
      <c r="A91" s="12">
        <f t="shared" si="16"/>
        <v>69</v>
      </c>
      <c r="B91" s="117"/>
      <c r="C91" s="38" t="s">
        <v>65</v>
      </c>
      <c r="D91" s="12" t="s">
        <v>64</v>
      </c>
      <c r="E91" s="12" t="s">
        <v>18</v>
      </c>
      <c r="F91" s="12">
        <v>3</v>
      </c>
      <c r="G91" s="20"/>
      <c r="H91" s="54">
        <f t="shared" si="17"/>
        <v>0</v>
      </c>
      <c r="I91" s="21">
        <v>0.00184</v>
      </c>
      <c r="J91" s="21">
        <f t="shared" si="18"/>
        <v>0.005520000000000001</v>
      </c>
      <c r="K91" s="7"/>
      <c r="L91" s="2"/>
      <c r="M91" s="2"/>
    </row>
    <row r="92" spans="1:13" ht="12.75">
      <c r="A92" s="12">
        <f t="shared" si="16"/>
        <v>70</v>
      </c>
      <c r="B92" s="117"/>
      <c r="C92" s="38" t="s">
        <v>66</v>
      </c>
      <c r="D92" s="12" t="s">
        <v>196</v>
      </c>
      <c r="E92" s="12" t="s">
        <v>18</v>
      </c>
      <c r="F92" s="12">
        <v>3</v>
      </c>
      <c r="G92" s="20"/>
      <c r="H92" s="54">
        <f t="shared" si="17"/>
        <v>0</v>
      </c>
      <c r="I92" s="21">
        <v>0.00016</v>
      </c>
      <c r="J92" s="21">
        <f t="shared" si="18"/>
        <v>0.00048000000000000007</v>
      </c>
      <c r="K92" s="7"/>
      <c r="L92" s="2"/>
      <c r="M92" s="2"/>
    </row>
    <row r="93" spans="1:13" ht="12.75">
      <c r="A93" s="12">
        <f t="shared" si="16"/>
        <v>71</v>
      </c>
      <c r="B93" s="117"/>
      <c r="C93" s="38" t="s">
        <v>199</v>
      </c>
      <c r="D93" s="12" t="s">
        <v>197</v>
      </c>
      <c r="E93" s="12" t="s">
        <v>18</v>
      </c>
      <c r="F93" s="12">
        <v>2</v>
      </c>
      <c r="G93" s="20"/>
      <c r="H93" s="54">
        <f aca="true" t="shared" si="19" ref="H93:H101">F93*G93</f>
        <v>0</v>
      </c>
      <c r="I93" s="21">
        <v>0.0031</v>
      </c>
      <c r="J93" s="21">
        <f aca="true" t="shared" si="20" ref="J93:J101">F93*I93</f>
        <v>0.0062</v>
      </c>
      <c r="K93" s="7"/>
      <c r="L93" s="2"/>
      <c r="M93" s="2"/>
    </row>
    <row r="94" spans="1:13" ht="12.75">
      <c r="A94" s="12">
        <f t="shared" si="16"/>
        <v>72</v>
      </c>
      <c r="B94" s="3"/>
      <c r="C94" s="38" t="s">
        <v>200</v>
      </c>
      <c r="D94" s="12" t="s">
        <v>198</v>
      </c>
      <c r="E94" s="12" t="s">
        <v>18</v>
      </c>
      <c r="F94" s="12">
        <v>2</v>
      </c>
      <c r="G94" s="20"/>
      <c r="H94" s="54">
        <f t="shared" si="19"/>
        <v>0</v>
      </c>
      <c r="I94" s="21">
        <v>0.00012</v>
      </c>
      <c r="J94" s="21">
        <f t="shared" si="20"/>
        <v>0.00024</v>
      </c>
      <c r="K94" s="7"/>
      <c r="L94" s="2"/>
      <c r="M94" s="2"/>
    </row>
    <row r="95" spans="1:13" ht="12.75">
      <c r="A95" s="12">
        <f t="shared" si="16"/>
        <v>73</v>
      </c>
      <c r="B95" s="3"/>
      <c r="C95" s="38" t="s">
        <v>55</v>
      </c>
      <c r="D95" s="12" t="s">
        <v>131</v>
      </c>
      <c r="E95" s="12" t="s">
        <v>3</v>
      </c>
      <c r="F95" s="12">
        <v>2</v>
      </c>
      <c r="G95" s="20"/>
      <c r="H95" s="54">
        <f t="shared" si="19"/>
        <v>0</v>
      </c>
      <c r="I95" s="21">
        <v>0.00116</v>
      </c>
      <c r="J95" s="21">
        <f t="shared" si="20"/>
        <v>0.00232</v>
      </c>
      <c r="K95" s="7"/>
      <c r="L95" s="2"/>
      <c r="M95" s="2"/>
    </row>
    <row r="96" spans="1:13" ht="12.75">
      <c r="A96" s="12">
        <f t="shared" si="16"/>
        <v>74</v>
      </c>
      <c r="B96" s="3"/>
      <c r="C96" s="38" t="s">
        <v>56</v>
      </c>
      <c r="D96" s="12" t="s">
        <v>54</v>
      </c>
      <c r="E96" s="12" t="s">
        <v>3</v>
      </c>
      <c r="F96" s="12">
        <v>3</v>
      </c>
      <c r="G96" s="20"/>
      <c r="H96" s="54">
        <f t="shared" si="19"/>
        <v>0</v>
      </c>
      <c r="I96" s="21">
        <v>0.00014</v>
      </c>
      <c r="J96" s="21">
        <f t="shared" si="20"/>
        <v>0.00041999999999999996</v>
      </c>
      <c r="K96" s="7"/>
      <c r="L96" s="2"/>
      <c r="M96" s="2"/>
    </row>
    <row r="97" spans="1:13" ht="12.75">
      <c r="A97" s="12">
        <f t="shared" si="16"/>
        <v>75</v>
      </c>
      <c r="B97" s="12"/>
      <c r="C97" s="38" t="s">
        <v>58</v>
      </c>
      <c r="D97" s="12" t="s">
        <v>57</v>
      </c>
      <c r="E97" s="12" t="s">
        <v>3</v>
      </c>
      <c r="F97" s="12">
        <v>3</v>
      </c>
      <c r="G97" s="20"/>
      <c r="H97" s="54">
        <f t="shared" si="19"/>
        <v>0</v>
      </c>
      <c r="I97" s="21">
        <v>6E-05</v>
      </c>
      <c r="J97" s="21">
        <f t="shared" si="20"/>
        <v>0.00018</v>
      </c>
      <c r="K97" s="7"/>
      <c r="L97" s="2"/>
      <c r="M97" s="2"/>
    </row>
    <row r="98" spans="1:13" ht="12.75">
      <c r="A98" s="12">
        <f t="shared" si="16"/>
        <v>76</v>
      </c>
      <c r="B98" s="3"/>
      <c r="C98" s="38" t="s">
        <v>67</v>
      </c>
      <c r="D98" s="12" t="s">
        <v>68</v>
      </c>
      <c r="E98" s="12" t="s">
        <v>3</v>
      </c>
      <c r="F98" s="12">
        <v>3</v>
      </c>
      <c r="G98" s="20"/>
      <c r="H98" s="54">
        <f t="shared" si="19"/>
        <v>0</v>
      </c>
      <c r="I98" s="21">
        <v>0.00023</v>
      </c>
      <c r="J98" s="21">
        <f t="shared" si="20"/>
        <v>0.0006900000000000001</v>
      </c>
      <c r="K98" s="7"/>
      <c r="L98" s="2"/>
      <c r="M98" s="2"/>
    </row>
    <row r="99" spans="1:13" ht="12.75">
      <c r="A99" s="12">
        <f t="shared" si="16"/>
        <v>77</v>
      </c>
      <c r="B99" s="12"/>
      <c r="C99" s="38" t="s">
        <v>29</v>
      </c>
      <c r="D99" s="12" t="s">
        <v>28</v>
      </c>
      <c r="E99" s="12" t="s">
        <v>3</v>
      </c>
      <c r="F99" s="12">
        <v>3</v>
      </c>
      <c r="G99" s="20"/>
      <c r="H99" s="54">
        <f t="shared" si="19"/>
        <v>0</v>
      </c>
      <c r="I99" s="21">
        <v>0.00014</v>
      </c>
      <c r="J99" s="21">
        <f t="shared" si="20"/>
        <v>0.00041999999999999996</v>
      </c>
      <c r="K99" s="7"/>
      <c r="L99" s="2"/>
      <c r="M99" s="2"/>
    </row>
    <row r="100" spans="1:13" ht="12.75">
      <c r="A100" s="12">
        <f t="shared" si="16"/>
        <v>78</v>
      </c>
      <c r="B100" s="12"/>
      <c r="C100" s="38" t="s">
        <v>69</v>
      </c>
      <c r="D100" s="12" t="s">
        <v>195</v>
      </c>
      <c r="E100" s="12" t="s">
        <v>3</v>
      </c>
      <c r="F100" s="12">
        <v>2</v>
      </c>
      <c r="G100" s="20"/>
      <c r="H100" s="54">
        <f t="shared" si="19"/>
        <v>0</v>
      </c>
      <c r="I100" s="21">
        <v>0.00028</v>
      </c>
      <c r="J100" s="21">
        <f t="shared" si="20"/>
        <v>0.00056</v>
      </c>
      <c r="K100" s="7"/>
      <c r="L100" s="2"/>
      <c r="M100" s="2"/>
    </row>
    <row r="101" spans="1:13" ht="12.75">
      <c r="A101" s="12">
        <f t="shared" si="16"/>
        <v>79</v>
      </c>
      <c r="B101" s="49"/>
      <c r="C101" s="38" t="s">
        <v>70</v>
      </c>
      <c r="D101" s="12" t="s">
        <v>132</v>
      </c>
      <c r="E101" s="12" t="s">
        <v>3</v>
      </c>
      <c r="F101" s="12">
        <v>2</v>
      </c>
      <c r="G101" s="20"/>
      <c r="H101" s="54">
        <f t="shared" si="19"/>
        <v>0</v>
      </c>
      <c r="I101" s="21">
        <v>0.000156</v>
      </c>
      <c r="J101" s="21">
        <f t="shared" si="20"/>
        <v>0.000312</v>
      </c>
      <c r="K101" s="7"/>
      <c r="L101" s="2"/>
      <c r="M101" s="2"/>
    </row>
    <row r="102" spans="1:13" ht="12.75">
      <c r="A102" s="12">
        <f t="shared" si="16"/>
        <v>80</v>
      </c>
      <c r="B102" s="53"/>
      <c r="C102" s="38" t="s">
        <v>194</v>
      </c>
      <c r="D102" s="12" t="s">
        <v>190</v>
      </c>
      <c r="E102" s="12" t="s">
        <v>3</v>
      </c>
      <c r="F102" s="12">
        <v>1</v>
      </c>
      <c r="G102" s="20"/>
      <c r="H102" s="54">
        <f>F102*G102</f>
        <v>0</v>
      </c>
      <c r="I102" s="21">
        <v>0.04625</v>
      </c>
      <c r="J102" s="21">
        <f>F102*I102</f>
        <v>0.04625</v>
      </c>
      <c r="K102" s="7"/>
      <c r="L102" s="2"/>
      <c r="M102" s="2"/>
    </row>
    <row r="103" spans="1:13" ht="12.75">
      <c r="A103" s="12">
        <f t="shared" si="16"/>
        <v>81</v>
      </c>
      <c r="B103" s="53"/>
      <c r="C103" s="38" t="s">
        <v>74</v>
      </c>
      <c r="D103" s="12" t="s">
        <v>178</v>
      </c>
      <c r="E103" s="12" t="s">
        <v>3</v>
      </c>
      <c r="F103" s="12">
        <v>1</v>
      </c>
      <c r="G103" s="20"/>
      <c r="H103" s="54">
        <f>F103*G103</f>
        <v>0</v>
      </c>
      <c r="I103" s="21">
        <v>0</v>
      </c>
      <c r="J103" s="21">
        <f>F103*I103</f>
        <v>0</v>
      </c>
      <c r="K103" s="7"/>
      <c r="L103" s="2"/>
      <c r="M103" s="2"/>
    </row>
    <row r="104" spans="1:13" ht="12.75">
      <c r="A104" s="12">
        <f t="shared" si="16"/>
        <v>82</v>
      </c>
      <c r="B104" s="53"/>
      <c r="C104" s="38" t="s">
        <v>70</v>
      </c>
      <c r="D104" s="12" t="s">
        <v>193</v>
      </c>
      <c r="E104" s="12" t="s">
        <v>3</v>
      </c>
      <c r="F104" s="12">
        <v>1</v>
      </c>
      <c r="G104" s="20"/>
      <c r="H104" s="54">
        <f>F104*G104</f>
        <v>0</v>
      </c>
      <c r="I104" s="21">
        <v>0.00537</v>
      </c>
      <c r="J104" s="21">
        <f>F104*I104</f>
        <v>0.00537</v>
      </c>
      <c r="K104" s="2"/>
      <c r="L104" s="2"/>
      <c r="M104" s="2"/>
    </row>
    <row r="105" spans="1:13" ht="12.75">
      <c r="A105" s="12">
        <f t="shared" si="16"/>
        <v>83</v>
      </c>
      <c r="B105" s="53"/>
      <c r="C105" s="55" t="s">
        <v>31</v>
      </c>
      <c r="D105" s="12" t="s">
        <v>32</v>
      </c>
      <c r="E105" s="12" t="s">
        <v>33</v>
      </c>
      <c r="F105" s="12">
        <v>1</v>
      </c>
      <c r="G105" s="20"/>
      <c r="H105" s="54">
        <f>F105*G105</f>
        <v>0</v>
      </c>
      <c r="I105" s="21">
        <v>0.00019</v>
      </c>
      <c r="J105" s="21">
        <f>F105*I105</f>
        <v>0.00019</v>
      </c>
      <c r="K105" s="2"/>
      <c r="L105" s="2"/>
      <c r="M105" s="2"/>
    </row>
    <row r="106" spans="1:13" ht="12.75">
      <c r="A106" s="12"/>
      <c r="B106" s="53"/>
      <c r="C106" s="3"/>
      <c r="D106" s="33" t="s">
        <v>11</v>
      </c>
      <c r="E106" s="22"/>
      <c r="F106" s="33"/>
      <c r="G106" s="34"/>
      <c r="H106" s="34">
        <f>SUM(H80:H105)</f>
        <v>0</v>
      </c>
      <c r="I106" s="35"/>
      <c r="J106" s="35">
        <f>SUM(J80:J105)</f>
        <v>0.320042</v>
      </c>
      <c r="K106" s="2"/>
      <c r="L106" s="2"/>
      <c r="M106" s="2"/>
    </row>
    <row r="107" spans="1:13" ht="12.75">
      <c r="A107" s="12">
        <v>84</v>
      </c>
      <c r="B107" s="53"/>
      <c r="C107" s="3" t="s">
        <v>148</v>
      </c>
      <c r="D107" s="3" t="s">
        <v>128</v>
      </c>
      <c r="E107" s="3" t="s">
        <v>10</v>
      </c>
      <c r="F107" s="12">
        <v>0</v>
      </c>
      <c r="G107" s="20"/>
      <c r="H107" s="20">
        <f>G107*J106</f>
        <v>0</v>
      </c>
      <c r="I107" s="21"/>
      <c r="J107" s="21"/>
      <c r="K107" s="2"/>
      <c r="L107" s="2"/>
      <c r="M107" s="2"/>
    </row>
    <row r="108" spans="1:13" ht="16.5">
      <c r="A108" s="12"/>
      <c r="B108" s="53"/>
      <c r="C108" s="25">
        <v>725</v>
      </c>
      <c r="D108" s="26" t="s">
        <v>30</v>
      </c>
      <c r="E108" s="51"/>
      <c r="F108" s="27">
        <v>1</v>
      </c>
      <c r="G108" s="28"/>
      <c r="H108" s="29">
        <f>SUM(H106:H107)</f>
        <v>0</v>
      </c>
      <c r="I108" s="30"/>
      <c r="J108" s="30">
        <f>SUM(J106)</f>
        <v>0.320042</v>
      </c>
      <c r="K108" s="2"/>
      <c r="L108" s="2"/>
      <c r="M108" s="2"/>
    </row>
    <row r="109" spans="1:13" ht="18.75">
      <c r="A109" s="12"/>
      <c r="B109" s="3"/>
      <c r="C109" s="38"/>
      <c r="D109" s="126"/>
      <c r="E109" s="127"/>
      <c r="F109" s="127"/>
      <c r="G109" s="128"/>
      <c r="H109" s="129"/>
      <c r="I109" s="21"/>
      <c r="J109" s="21"/>
      <c r="K109" s="2"/>
      <c r="L109" s="2"/>
      <c r="M109" s="2"/>
    </row>
    <row r="110" spans="1:13" ht="12.75">
      <c r="A110" s="12"/>
      <c r="B110" s="49"/>
      <c r="C110" s="107"/>
      <c r="D110" s="12"/>
      <c r="E110" s="12"/>
      <c r="F110" s="12"/>
      <c r="G110" s="50"/>
      <c r="H110" s="108"/>
      <c r="I110" s="32"/>
      <c r="J110" s="32"/>
      <c r="K110" s="2"/>
      <c r="L110" s="2"/>
      <c r="M110" s="2"/>
    </row>
    <row r="111" spans="1:13" ht="15.75">
      <c r="A111" s="47" t="s">
        <v>185</v>
      </c>
      <c r="B111" s="14"/>
      <c r="C111" s="105" t="s">
        <v>179</v>
      </c>
      <c r="D111" s="17"/>
      <c r="E111" s="111" t="s">
        <v>79</v>
      </c>
      <c r="F111" s="111"/>
      <c r="G111" s="112"/>
      <c r="H111" s="16" t="s">
        <v>181</v>
      </c>
      <c r="I111" s="113" t="s">
        <v>71</v>
      </c>
      <c r="J111" s="3"/>
      <c r="K111" s="2"/>
      <c r="L111" s="2"/>
      <c r="M111" s="2"/>
    </row>
    <row r="112" spans="1:13" ht="12.75">
      <c r="A112" t="s">
        <v>77</v>
      </c>
      <c r="B112" s="52" t="s">
        <v>78</v>
      </c>
      <c r="C112" s="52"/>
      <c r="D112" s="16"/>
      <c r="E112" s="15"/>
      <c r="G112" s="106" t="s">
        <v>5</v>
      </c>
      <c r="H112" s="106" t="s">
        <v>8</v>
      </c>
      <c r="I112" s="23" t="s">
        <v>13</v>
      </c>
      <c r="J112" s="106" t="s">
        <v>9</v>
      </c>
      <c r="K112" s="131"/>
      <c r="L112" s="2"/>
      <c r="M112" s="2"/>
    </row>
    <row r="113" spans="1:13" ht="13.5" thickBot="1">
      <c r="A113" s="13" t="s">
        <v>7</v>
      </c>
      <c r="B113" s="9"/>
      <c r="D113" s="9" t="s">
        <v>0</v>
      </c>
      <c r="E113" s="9" t="s">
        <v>1</v>
      </c>
      <c r="F113" s="46" t="s">
        <v>2</v>
      </c>
      <c r="G113" s="10" t="s">
        <v>6</v>
      </c>
      <c r="H113" s="11" t="s">
        <v>6</v>
      </c>
      <c r="I113" s="18" t="s">
        <v>10</v>
      </c>
      <c r="J113" s="11" t="s">
        <v>10</v>
      </c>
      <c r="K113" s="132"/>
      <c r="L113" s="2"/>
      <c r="M113" s="2"/>
    </row>
    <row r="114" spans="1:13" ht="14.25">
      <c r="A114" s="12"/>
      <c r="B114" s="53"/>
      <c r="C114" s="25">
        <v>726</v>
      </c>
      <c r="D114" s="26" t="s">
        <v>47</v>
      </c>
      <c r="E114" s="3"/>
      <c r="F114" s="3"/>
      <c r="G114" s="20"/>
      <c r="H114" s="20"/>
      <c r="I114" s="21"/>
      <c r="J114" s="21"/>
      <c r="K114" s="2"/>
      <c r="L114" s="2"/>
      <c r="M114" s="2"/>
    </row>
    <row r="115" spans="1:13" ht="12.75">
      <c r="A115" s="12">
        <v>85</v>
      </c>
      <c r="B115" s="53"/>
      <c r="C115" s="31" t="s">
        <v>150</v>
      </c>
      <c r="D115" s="3" t="s">
        <v>48</v>
      </c>
      <c r="E115" s="3" t="s">
        <v>18</v>
      </c>
      <c r="F115" s="3">
        <v>3</v>
      </c>
      <c r="G115" s="20"/>
      <c r="H115" s="20">
        <f>F115*G115</f>
        <v>0</v>
      </c>
      <c r="I115" s="21">
        <v>0.0025</v>
      </c>
      <c r="J115" s="21">
        <f>F115*I115</f>
        <v>0.0075</v>
      </c>
      <c r="K115" s="2"/>
      <c r="L115" s="2"/>
      <c r="M115" s="2"/>
    </row>
    <row r="116" spans="1:13" ht="12.75">
      <c r="A116" s="12">
        <v>86</v>
      </c>
      <c r="B116" s="53"/>
      <c r="C116" s="31" t="s">
        <v>151</v>
      </c>
      <c r="D116" s="3" t="s">
        <v>49</v>
      </c>
      <c r="E116" s="3" t="s">
        <v>18</v>
      </c>
      <c r="F116" s="3">
        <v>4</v>
      </c>
      <c r="G116" s="20"/>
      <c r="H116" s="48">
        <f>F116*G116</f>
        <v>0</v>
      </c>
      <c r="I116" s="21">
        <v>0.0092</v>
      </c>
      <c r="J116" s="21">
        <f>F116*I116</f>
        <v>0.0368</v>
      </c>
      <c r="K116" s="2"/>
      <c r="L116" s="2"/>
      <c r="M116" s="2"/>
    </row>
    <row r="117" spans="1:13" ht="12.75">
      <c r="A117" s="12"/>
      <c r="B117" s="53"/>
      <c r="C117" s="3"/>
      <c r="D117" s="22" t="s">
        <v>11</v>
      </c>
      <c r="E117" s="22"/>
      <c r="F117" s="33"/>
      <c r="G117" s="34"/>
      <c r="H117" s="34">
        <f>SUM(H115:H116)</f>
        <v>0</v>
      </c>
      <c r="I117" s="35"/>
      <c r="J117" s="35">
        <f>SUM(J115:J116)</f>
        <v>0.0443</v>
      </c>
      <c r="K117" s="2"/>
      <c r="L117" s="2"/>
      <c r="M117" s="2"/>
    </row>
    <row r="118" spans="1:13" ht="12.75">
      <c r="A118" s="12">
        <v>87</v>
      </c>
      <c r="B118" s="53"/>
      <c r="C118" s="3" t="s">
        <v>152</v>
      </c>
      <c r="D118" s="3" t="s">
        <v>128</v>
      </c>
      <c r="E118" s="3" t="s">
        <v>10</v>
      </c>
      <c r="F118" s="3">
        <v>0</v>
      </c>
      <c r="G118" s="20"/>
      <c r="H118" s="20">
        <f>G118*J117</f>
        <v>0</v>
      </c>
      <c r="I118" s="21"/>
      <c r="J118" s="21"/>
      <c r="K118" s="2"/>
      <c r="L118" s="2"/>
      <c r="M118" s="2"/>
    </row>
    <row r="119" spans="1:13" ht="17.25">
      <c r="A119" s="12"/>
      <c r="B119" s="53"/>
      <c r="C119" s="39">
        <v>726</v>
      </c>
      <c r="D119" s="40" t="s">
        <v>75</v>
      </c>
      <c r="E119" s="41"/>
      <c r="F119" s="42">
        <v>1</v>
      </c>
      <c r="G119" s="43"/>
      <c r="H119" s="44">
        <f>SUM(H117:H118)</f>
        <v>0</v>
      </c>
      <c r="I119" s="45"/>
      <c r="J119" s="45">
        <f>SUM(J117)</f>
        <v>0.0443</v>
      </c>
      <c r="K119" s="2"/>
      <c r="L119" s="2"/>
      <c r="M119" s="2"/>
    </row>
    <row r="120" spans="1:13" ht="12.75">
      <c r="A120" s="12"/>
      <c r="B120" s="53"/>
      <c r="C120" s="38"/>
      <c r="D120" s="12"/>
      <c r="E120" s="12"/>
      <c r="F120" s="12"/>
      <c r="G120" s="20"/>
      <c r="H120" s="54"/>
      <c r="I120" s="21"/>
      <c r="J120" s="21"/>
      <c r="K120" s="2"/>
      <c r="L120" s="2"/>
      <c r="M120" s="2"/>
    </row>
    <row r="121" spans="1:13" ht="18.75">
      <c r="A121" s="12"/>
      <c r="B121" s="3"/>
      <c r="C121" s="38"/>
      <c r="D121" s="126" t="s">
        <v>76</v>
      </c>
      <c r="E121" s="127"/>
      <c r="F121" s="127"/>
      <c r="G121" s="128"/>
      <c r="H121" s="129">
        <f>(H18+H54+H75+H108+H119)</f>
        <v>0</v>
      </c>
      <c r="I121" s="21"/>
      <c r="J121" s="21"/>
      <c r="K121" s="2"/>
      <c r="L121" s="2"/>
      <c r="M121" s="2"/>
    </row>
    <row r="122" spans="1:13" ht="12.75">
      <c r="A122" s="12"/>
      <c r="B122" s="12"/>
      <c r="C122" s="38"/>
      <c r="D122" s="12"/>
      <c r="E122" s="12"/>
      <c r="F122" s="12"/>
      <c r="G122" s="20"/>
      <c r="H122" s="54"/>
      <c r="I122" s="21"/>
      <c r="J122" s="21"/>
      <c r="K122" s="2"/>
      <c r="L122" s="2"/>
      <c r="M122" s="2"/>
    </row>
    <row r="123" spans="1:13" ht="12.75">
      <c r="A123" s="12"/>
      <c r="B123" s="12"/>
      <c r="C123" s="38"/>
      <c r="D123" s="12"/>
      <c r="E123" s="12"/>
      <c r="F123" s="12"/>
      <c r="G123" s="20"/>
      <c r="H123" s="54"/>
      <c r="I123" s="21"/>
      <c r="J123" s="21"/>
      <c r="K123" s="2"/>
      <c r="L123" s="2"/>
      <c r="M123" s="2"/>
    </row>
    <row r="124" spans="1:13" ht="12.75">
      <c r="A124" s="12"/>
      <c r="B124" s="12"/>
      <c r="C124" s="38"/>
      <c r="D124" s="12"/>
      <c r="E124" s="12"/>
      <c r="F124" s="12"/>
      <c r="G124" s="20"/>
      <c r="H124" s="54"/>
      <c r="I124" s="21"/>
      <c r="J124" s="21"/>
      <c r="K124" s="2"/>
      <c r="L124" s="2"/>
      <c r="M124" s="2"/>
    </row>
    <row r="125" spans="1:11" ht="12.75">
      <c r="A125" s="12"/>
      <c r="B125" s="12"/>
      <c r="C125" s="38"/>
      <c r="D125" s="12"/>
      <c r="E125" s="12"/>
      <c r="F125" s="12"/>
      <c r="G125" s="20"/>
      <c r="H125" s="54"/>
      <c r="I125" s="21"/>
      <c r="J125" s="21"/>
      <c r="K125" s="2"/>
    </row>
    <row r="126" spans="1:11" ht="12.75">
      <c r="A126" s="12"/>
      <c r="B126" s="12"/>
      <c r="C126" s="38"/>
      <c r="D126" s="12"/>
      <c r="E126" s="12"/>
      <c r="F126" s="12"/>
      <c r="G126" s="20"/>
      <c r="H126" s="54"/>
      <c r="I126" s="21"/>
      <c r="J126" s="21"/>
      <c r="K126" s="2"/>
    </row>
    <row r="127" spans="1:11" ht="12.75">
      <c r="A127" s="12"/>
      <c r="B127" s="12"/>
      <c r="C127" s="38"/>
      <c r="D127" s="12"/>
      <c r="E127" s="12"/>
      <c r="F127" s="12"/>
      <c r="G127" s="20"/>
      <c r="H127" s="54"/>
      <c r="I127" s="21"/>
      <c r="J127" s="21"/>
      <c r="K127" s="2"/>
    </row>
    <row r="128" spans="1:11" ht="12.75">
      <c r="A128" s="12"/>
      <c r="B128" s="12"/>
      <c r="C128" s="38"/>
      <c r="D128" s="12"/>
      <c r="E128" s="12"/>
      <c r="F128" s="12"/>
      <c r="G128" s="20"/>
      <c r="H128" s="54"/>
      <c r="I128" s="21"/>
      <c r="J128" s="21"/>
      <c r="K128" s="2"/>
    </row>
    <row r="129" spans="1:11" ht="12.75">
      <c r="A129" s="12"/>
      <c r="B129" s="12"/>
      <c r="C129" s="38"/>
      <c r="D129" s="12"/>
      <c r="E129" s="12"/>
      <c r="F129" s="12"/>
      <c r="G129" s="20"/>
      <c r="H129" s="54"/>
      <c r="I129" s="21"/>
      <c r="J129" s="21"/>
      <c r="K129" s="2"/>
    </row>
    <row r="130" spans="1:11" ht="12.75">
      <c r="A130" s="12"/>
      <c r="B130" s="12"/>
      <c r="C130" s="38"/>
      <c r="D130" s="12"/>
      <c r="E130" s="12"/>
      <c r="F130" s="12"/>
      <c r="G130" s="20"/>
      <c r="H130" s="54"/>
      <c r="I130" s="21"/>
      <c r="J130" s="21"/>
      <c r="K130" s="2"/>
    </row>
    <row r="131" spans="1:11" ht="12.75">
      <c r="A131" s="12"/>
      <c r="B131" s="12"/>
      <c r="C131" s="55"/>
      <c r="D131" s="12"/>
      <c r="E131" s="12"/>
      <c r="F131" s="12"/>
      <c r="G131" s="20"/>
      <c r="H131" s="54"/>
      <c r="I131" s="21"/>
      <c r="J131" s="21"/>
      <c r="K131" s="2"/>
    </row>
    <row r="132" spans="1:11" ht="12.75">
      <c r="A132" s="12"/>
      <c r="B132" s="53"/>
      <c r="C132" s="3"/>
      <c r="D132" s="33"/>
      <c r="E132" s="22"/>
      <c r="F132" s="33"/>
      <c r="G132" s="34"/>
      <c r="H132" s="34"/>
      <c r="I132" s="35"/>
      <c r="J132" s="35"/>
      <c r="K132" s="2"/>
    </row>
    <row r="133" spans="1:11" ht="12.75">
      <c r="A133" s="12"/>
      <c r="B133" s="53"/>
      <c r="C133" s="3"/>
      <c r="D133" s="3"/>
      <c r="E133" s="3"/>
      <c r="F133" s="12"/>
      <c r="G133" s="20"/>
      <c r="H133" s="20"/>
      <c r="I133" s="21"/>
      <c r="J133" s="21"/>
      <c r="K133" s="2"/>
    </row>
    <row r="134" spans="1:11" ht="16.5">
      <c r="A134" s="12"/>
      <c r="B134" s="53"/>
      <c r="C134" s="25"/>
      <c r="D134" s="26"/>
      <c r="E134" s="51"/>
      <c r="F134" s="27"/>
      <c r="G134" s="28"/>
      <c r="H134" s="29"/>
      <c r="I134" s="30"/>
      <c r="J134" s="30"/>
      <c r="K134" s="2"/>
    </row>
    <row r="135" spans="1:11" ht="14.25">
      <c r="A135" s="12"/>
      <c r="B135" s="53"/>
      <c r="C135" s="25"/>
      <c r="D135" s="26"/>
      <c r="E135" s="3"/>
      <c r="F135" s="3"/>
      <c r="G135" s="20"/>
      <c r="H135" s="20"/>
      <c r="I135" s="21"/>
      <c r="J135" s="21"/>
      <c r="K135" s="2"/>
    </row>
    <row r="136" spans="1:11" ht="14.25">
      <c r="A136" s="12"/>
      <c r="B136" s="53"/>
      <c r="C136" s="25"/>
      <c r="D136" s="26"/>
      <c r="E136" s="3"/>
      <c r="F136" s="3"/>
      <c r="G136" s="20"/>
      <c r="H136" s="20"/>
      <c r="I136" s="21"/>
      <c r="J136" s="21"/>
      <c r="K136" s="2"/>
    </row>
    <row r="137" spans="1:11" ht="12.75">
      <c r="A137" s="12"/>
      <c r="B137" s="53"/>
      <c r="C137" s="31"/>
      <c r="D137" s="3"/>
      <c r="E137" s="3"/>
      <c r="F137" s="3"/>
      <c r="G137" s="20"/>
      <c r="H137" s="20"/>
      <c r="I137" s="21"/>
      <c r="J137" s="21"/>
      <c r="K137" s="2"/>
    </row>
    <row r="138" spans="1:11" ht="12.75">
      <c r="A138" s="12"/>
      <c r="B138" s="53"/>
      <c r="C138" s="31"/>
      <c r="D138" s="3"/>
      <c r="E138" s="3"/>
      <c r="F138" s="3"/>
      <c r="G138" s="20"/>
      <c r="H138" s="48"/>
      <c r="I138" s="21"/>
      <c r="J138" s="21"/>
      <c r="K138" s="2"/>
    </row>
    <row r="139" spans="1:11" ht="12.75">
      <c r="A139" s="12"/>
      <c r="B139" s="53"/>
      <c r="C139" s="3"/>
      <c r="D139" s="22"/>
      <c r="E139" s="22"/>
      <c r="F139" s="33"/>
      <c r="G139" s="34"/>
      <c r="H139" s="34"/>
      <c r="I139" s="35"/>
      <c r="J139" s="35"/>
      <c r="K139" s="2"/>
    </row>
    <row r="140" spans="1:11" ht="12.75">
      <c r="A140" s="12"/>
      <c r="B140" s="53"/>
      <c r="C140" s="3"/>
      <c r="D140" s="3"/>
      <c r="E140" s="3"/>
      <c r="F140" s="3"/>
      <c r="G140" s="20"/>
      <c r="H140" s="20"/>
      <c r="I140" s="21"/>
      <c r="J140" s="21"/>
      <c r="K140" s="2"/>
    </row>
    <row r="141" spans="1:11" ht="17.25">
      <c r="A141" s="12"/>
      <c r="B141" s="3"/>
      <c r="C141" s="39"/>
      <c r="D141" s="40"/>
      <c r="E141" s="41"/>
      <c r="F141" s="42"/>
      <c r="G141" s="43"/>
      <c r="H141" s="44"/>
      <c r="I141" s="45"/>
      <c r="J141" s="45"/>
      <c r="K141" s="2"/>
    </row>
    <row r="142" spans="1:11" ht="12.75">
      <c r="A142" s="12"/>
      <c r="B142" s="12"/>
      <c r="C142" s="38"/>
      <c r="D142" s="12"/>
      <c r="E142" s="12"/>
      <c r="F142" s="12"/>
      <c r="G142" s="20"/>
      <c r="H142" s="54"/>
      <c r="I142" s="21"/>
      <c r="J142" s="21"/>
      <c r="K142" s="2"/>
    </row>
    <row r="143" spans="1:11" ht="18.75">
      <c r="A143" s="12"/>
      <c r="B143" s="12"/>
      <c r="C143" s="38"/>
      <c r="D143" s="126"/>
      <c r="E143" s="127"/>
      <c r="F143" s="127"/>
      <c r="G143" s="128"/>
      <c r="H143" s="129"/>
      <c r="I143" s="21"/>
      <c r="J143" s="21"/>
      <c r="K143" s="2"/>
    </row>
    <row r="144" spans="1:11" ht="12.75">
      <c r="A144" s="12"/>
      <c r="B144" s="12"/>
      <c r="C144" s="38"/>
      <c r="D144" s="12"/>
      <c r="E144" s="12"/>
      <c r="F144" s="12"/>
      <c r="G144" s="20"/>
      <c r="H144" s="54"/>
      <c r="I144" s="21"/>
      <c r="J144" s="21"/>
      <c r="K144" s="2"/>
    </row>
    <row r="145" spans="1:11" ht="12.75">
      <c r="A145" s="12"/>
      <c r="B145" s="12"/>
      <c r="C145" s="38"/>
      <c r="D145" s="12"/>
      <c r="E145" s="12"/>
      <c r="F145" s="12"/>
      <c r="G145" s="20"/>
      <c r="H145" s="54"/>
      <c r="I145" s="21"/>
      <c r="J145" s="21"/>
      <c r="K145" s="2"/>
    </row>
    <row r="146" spans="1:12" ht="12.75">
      <c r="A146" s="12"/>
      <c r="B146" s="12"/>
      <c r="C146" s="38"/>
      <c r="D146" s="12"/>
      <c r="E146" s="12"/>
      <c r="F146" s="12"/>
      <c r="G146" s="20"/>
      <c r="H146" s="54"/>
      <c r="I146" s="21"/>
      <c r="J146" s="21"/>
      <c r="K146" s="56"/>
      <c r="L146" s="37"/>
    </row>
    <row r="147" spans="1:12" ht="12.75">
      <c r="A147" s="56"/>
      <c r="B147" s="56"/>
      <c r="C147" s="109"/>
      <c r="D147" s="56"/>
      <c r="E147" s="56"/>
      <c r="F147" s="56"/>
      <c r="G147" s="67"/>
      <c r="H147" s="110"/>
      <c r="I147" s="68"/>
      <c r="J147" s="68"/>
      <c r="K147" s="56"/>
      <c r="L147" s="37"/>
    </row>
    <row r="148" spans="1:12" ht="14.25">
      <c r="A148" s="2"/>
      <c r="B148" s="2"/>
      <c r="C148" s="64"/>
      <c r="D148" s="65"/>
      <c r="E148" s="2"/>
      <c r="F148" s="2"/>
      <c r="G148" s="67"/>
      <c r="H148" s="67"/>
      <c r="I148" s="68"/>
      <c r="J148" s="68"/>
      <c r="K148" s="56"/>
      <c r="L148" s="37"/>
    </row>
    <row r="149" spans="1:12" ht="12.75">
      <c r="A149" s="2"/>
      <c r="B149" s="6"/>
      <c r="C149" s="6"/>
      <c r="D149" s="6"/>
      <c r="E149" s="2"/>
      <c r="F149" s="24"/>
      <c r="G149" s="57"/>
      <c r="H149" s="57"/>
      <c r="I149" s="58"/>
      <c r="J149" s="57"/>
      <c r="K149" s="56"/>
      <c r="L149" s="37"/>
    </row>
    <row r="150" spans="1:12" ht="12.75">
      <c r="A150" s="59"/>
      <c r="B150" s="60"/>
      <c r="C150" s="57"/>
      <c r="D150" s="57"/>
      <c r="E150" s="57"/>
      <c r="F150" s="61"/>
      <c r="G150" s="62"/>
      <c r="H150" s="63"/>
      <c r="I150" s="63"/>
      <c r="J150" s="63"/>
      <c r="K150" s="56"/>
      <c r="L150" s="37"/>
    </row>
    <row r="151" spans="1:11" ht="15.75">
      <c r="A151" s="2"/>
      <c r="B151" s="2"/>
      <c r="C151" s="96"/>
      <c r="D151" s="80"/>
      <c r="E151" s="2"/>
      <c r="F151" s="2"/>
      <c r="G151" s="2"/>
      <c r="H151" s="2"/>
      <c r="I151" s="68"/>
      <c r="J151" s="68"/>
      <c r="K151" s="2"/>
    </row>
    <row r="152" spans="1:11" ht="14.25">
      <c r="A152" s="2"/>
      <c r="B152" s="2"/>
      <c r="C152" s="64"/>
      <c r="D152" s="65"/>
      <c r="E152" s="2"/>
      <c r="F152" s="2"/>
      <c r="G152" s="67"/>
      <c r="H152" s="67"/>
      <c r="I152" s="68"/>
      <c r="J152" s="67"/>
      <c r="K152" s="2"/>
    </row>
    <row r="153" spans="1:11" ht="12.75">
      <c r="A153" s="2"/>
      <c r="B153" s="2"/>
      <c r="C153" s="2"/>
      <c r="D153" s="2"/>
      <c r="E153" s="2"/>
      <c r="F153" s="2"/>
      <c r="G153" s="67"/>
      <c r="H153" s="67"/>
      <c r="I153" s="68"/>
      <c r="J153" s="68"/>
      <c r="K153" s="2"/>
    </row>
    <row r="154" spans="1:11" ht="12.75">
      <c r="A154" s="2"/>
      <c r="B154" s="2"/>
      <c r="C154" s="2"/>
      <c r="D154" s="8"/>
      <c r="E154" s="2"/>
      <c r="F154" s="2"/>
      <c r="G154" s="67"/>
      <c r="H154" s="67"/>
      <c r="I154" s="68"/>
      <c r="J154" s="68"/>
      <c r="K154" s="2"/>
    </row>
    <row r="155" spans="1:11" ht="12.75">
      <c r="A155" s="2"/>
      <c r="B155" s="2"/>
      <c r="C155" s="2"/>
      <c r="D155" s="2"/>
      <c r="E155" s="2"/>
      <c r="F155" s="2"/>
      <c r="G155" s="67"/>
      <c r="H155" s="67"/>
      <c r="I155" s="68"/>
      <c r="J155" s="68"/>
      <c r="K155" s="2"/>
    </row>
    <row r="156" spans="1:11" ht="12.75">
      <c r="A156" s="2"/>
      <c r="B156" s="2"/>
      <c r="C156" s="2"/>
      <c r="D156" s="8"/>
      <c r="E156" s="2"/>
      <c r="F156" s="2"/>
      <c r="G156" s="67"/>
      <c r="H156" s="67"/>
      <c r="I156" s="68"/>
      <c r="J156" s="68"/>
      <c r="K156" s="2"/>
    </row>
    <row r="157" spans="1:11" ht="12.75">
      <c r="A157" s="2"/>
      <c r="B157" s="2"/>
      <c r="C157" s="2"/>
      <c r="D157" s="2"/>
      <c r="E157" s="2"/>
      <c r="F157" s="2"/>
      <c r="G157" s="67"/>
      <c r="H157" s="67"/>
      <c r="I157" s="68"/>
      <c r="J157" s="68"/>
      <c r="K157" s="2"/>
    </row>
    <row r="158" spans="1:11" ht="12.75">
      <c r="A158" s="2"/>
      <c r="B158" s="2"/>
      <c r="C158" s="92"/>
      <c r="D158" s="8"/>
      <c r="E158" s="2"/>
      <c r="F158" s="2"/>
      <c r="G158" s="67"/>
      <c r="H158" s="67"/>
      <c r="I158" s="68"/>
      <c r="J158" s="68"/>
      <c r="K158" s="2"/>
    </row>
    <row r="159" spans="1:11" ht="12.75">
      <c r="A159" s="2"/>
      <c r="B159" s="2"/>
      <c r="C159" s="2"/>
      <c r="D159" s="2"/>
      <c r="E159" s="2"/>
      <c r="F159" s="2"/>
      <c r="G159" s="67"/>
      <c r="H159" s="67"/>
      <c r="I159" s="68"/>
      <c r="J159" s="68"/>
      <c r="K159" s="2"/>
    </row>
    <row r="160" spans="1:11" ht="12.75">
      <c r="A160" s="2"/>
      <c r="B160" s="2"/>
      <c r="C160" s="92"/>
      <c r="D160" s="8"/>
      <c r="E160" s="2"/>
      <c r="F160" s="2"/>
      <c r="G160" s="67"/>
      <c r="H160" s="67"/>
      <c r="I160" s="68"/>
      <c r="J160" s="68"/>
      <c r="K160" s="2"/>
    </row>
    <row r="161" spans="1:11" ht="12.75">
      <c r="A161" s="2"/>
      <c r="B161" s="2"/>
      <c r="C161" s="2"/>
      <c r="D161" s="2"/>
      <c r="E161" s="2"/>
      <c r="F161" s="2"/>
      <c r="G161" s="67"/>
      <c r="H161" s="67"/>
      <c r="I161" s="68"/>
      <c r="J161" s="68"/>
      <c r="K161" s="2"/>
    </row>
    <row r="162" spans="1:11" ht="12.75">
      <c r="A162" s="2"/>
      <c r="B162" s="2"/>
      <c r="C162" s="92"/>
      <c r="D162" s="8"/>
      <c r="E162" s="2"/>
      <c r="F162" s="2"/>
      <c r="G162" s="67"/>
      <c r="H162" s="67"/>
      <c r="I162" s="68"/>
      <c r="J162" s="68"/>
      <c r="K162" s="2"/>
    </row>
    <row r="163" spans="1:11" ht="12.75">
      <c r="A163" s="2"/>
      <c r="B163" s="2"/>
      <c r="C163" s="2"/>
      <c r="D163" s="2"/>
      <c r="E163" s="2"/>
      <c r="F163" s="2"/>
      <c r="G163" s="67"/>
      <c r="H163" s="67"/>
      <c r="I163" s="68"/>
      <c r="J163" s="68"/>
      <c r="K163" s="2"/>
    </row>
    <row r="164" spans="1:11" ht="12.75">
      <c r="A164" s="2"/>
      <c r="B164" s="2"/>
      <c r="C164" s="92"/>
      <c r="D164" s="8"/>
      <c r="E164" s="2"/>
      <c r="F164" s="2"/>
      <c r="G164" s="66"/>
      <c r="H164" s="67"/>
      <c r="I164" s="68"/>
      <c r="J164" s="68"/>
      <c r="K164" s="2"/>
    </row>
    <row r="165" spans="1:11" ht="15">
      <c r="A165" s="2"/>
      <c r="B165" s="2"/>
      <c r="C165" s="2"/>
      <c r="D165" s="2"/>
      <c r="E165" s="2"/>
      <c r="F165" s="2"/>
      <c r="G165" s="67"/>
      <c r="H165" s="97"/>
      <c r="I165" s="98"/>
      <c r="J165" s="98"/>
      <c r="K165" s="2"/>
    </row>
    <row r="166" spans="1:11" ht="12.75">
      <c r="A166" s="2"/>
      <c r="B166" s="2"/>
      <c r="C166" s="92"/>
      <c r="D166" s="8"/>
      <c r="E166" s="2"/>
      <c r="F166" s="2"/>
      <c r="G166" s="67"/>
      <c r="H166" s="67"/>
      <c r="I166" s="68"/>
      <c r="J166" s="68"/>
      <c r="K166" s="2"/>
    </row>
    <row r="167" spans="1:11" ht="15">
      <c r="A167" s="2"/>
      <c r="B167" s="2"/>
      <c r="C167" s="2"/>
      <c r="D167" s="2"/>
      <c r="E167" s="2"/>
      <c r="F167" s="2"/>
      <c r="G167" s="67"/>
      <c r="H167" s="97"/>
      <c r="I167" s="98"/>
      <c r="J167" s="98"/>
      <c r="K167" s="2"/>
    </row>
    <row r="168" spans="1:11" ht="12.75">
      <c r="A168" s="2"/>
      <c r="B168" s="2"/>
      <c r="C168" s="92"/>
      <c r="D168" s="8"/>
      <c r="E168" s="2"/>
      <c r="F168" s="2"/>
      <c r="G168" s="67"/>
      <c r="H168" s="67"/>
      <c r="I168" s="68"/>
      <c r="J168" s="68"/>
      <c r="K168" s="2"/>
    </row>
    <row r="169" spans="1:11" ht="12.75">
      <c r="A169" s="2"/>
      <c r="B169" s="2"/>
      <c r="C169" s="56"/>
      <c r="D169" s="56"/>
      <c r="E169" s="56"/>
      <c r="F169" s="56"/>
      <c r="G169" s="67"/>
      <c r="H169" s="67"/>
      <c r="I169" s="68"/>
      <c r="J169" s="68"/>
      <c r="K169" s="2"/>
    </row>
    <row r="170" spans="1:11" ht="12.75">
      <c r="A170" s="2"/>
      <c r="B170" s="2"/>
      <c r="C170" s="2"/>
      <c r="D170" s="2"/>
      <c r="E170" s="2"/>
      <c r="F170" s="2"/>
      <c r="G170" s="67"/>
      <c r="H170" s="67"/>
      <c r="I170" s="68"/>
      <c r="J170" s="68"/>
      <c r="K170" s="2"/>
    </row>
    <row r="171" spans="1:11" ht="12.75">
      <c r="A171" s="56"/>
      <c r="B171" s="56"/>
      <c r="C171" s="2"/>
      <c r="D171" s="2"/>
      <c r="E171" s="2"/>
      <c r="F171" s="2"/>
      <c r="G171" s="67"/>
      <c r="H171" s="67"/>
      <c r="I171" s="68"/>
      <c r="J171" s="68"/>
      <c r="K171" s="2"/>
    </row>
    <row r="172" spans="1:11" ht="12.75">
      <c r="A172" s="2"/>
      <c r="B172" s="2"/>
      <c r="C172" s="69"/>
      <c r="D172" s="69"/>
      <c r="E172" s="69"/>
      <c r="F172" s="69"/>
      <c r="G172" s="70"/>
      <c r="H172" s="70"/>
      <c r="I172" s="71"/>
      <c r="J172" s="71"/>
      <c r="K172" s="2"/>
    </row>
    <row r="173" spans="1:11" ht="15">
      <c r="A173" s="2"/>
      <c r="B173" s="2"/>
      <c r="C173" s="64"/>
      <c r="D173" s="65"/>
      <c r="E173" s="99"/>
      <c r="F173" s="99"/>
      <c r="G173" s="100"/>
      <c r="H173" s="76"/>
      <c r="I173" s="101"/>
      <c r="J173" s="101"/>
      <c r="K173" s="2"/>
    </row>
    <row r="174" spans="1:11" ht="12.75">
      <c r="A174" s="6"/>
      <c r="B174" s="6"/>
      <c r="C174" s="102"/>
      <c r="D174" s="103"/>
      <c r="E174" s="6"/>
      <c r="F174" s="6"/>
      <c r="G174" s="73"/>
      <c r="H174" s="73"/>
      <c r="I174" s="74"/>
      <c r="J174" s="74"/>
      <c r="K174" s="2"/>
    </row>
    <row r="175" spans="1:11" ht="12.75">
      <c r="A175" s="6"/>
      <c r="B175" s="6"/>
      <c r="C175" s="102"/>
      <c r="D175" s="103"/>
      <c r="E175" s="6"/>
      <c r="F175" s="6"/>
      <c r="G175" s="73"/>
      <c r="H175" s="73"/>
      <c r="I175" s="74"/>
      <c r="J175" s="74"/>
      <c r="K175" s="2"/>
    </row>
    <row r="176" spans="1:11" ht="12.75">
      <c r="A176" s="6"/>
      <c r="B176" s="6"/>
      <c r="C176" s="102"/>
      <c r="D176" s="103"/>
      <c r="E176" s="6"/>
      <c r="F176" s="6"/>
      <c r="G176" s="73"/>
      <c r="H176" s="73"/>
      <c r="I176" s="74"/>
      <c r="J176" s="74"/>
      <c r="K176" s="2"/>
    </row>
    <row r="177" spans="1:11" ht="12.75">
      <c r="A177" s="6"/>
      <c r="B177" s="6"/>
      <c r="C177" s="102"/>
      <c r="D177" s="103"/>
      <c r="E177" s="6"/>
      <c r="F177" s="6"/>
      <c r="G177" s="73"/>
      <c r="H177" s="73"/>
      <c r="I177" s="74"/>
      <c r="J177" s="74"/>
      <c r="K177" s="2"/>
    </row>
    <row r="178" spans="1:11" ht="12.75">
      <c r="A178" s="56"/>
      <c r="B178" s="56"/>
      <c r="C178" s="56"/>
      <c r="D178" s="56"/>
      <c r="E178" s="56"/>
      <c r="F178" s="56"/>
      <c r="G178" s="67"/>
      <c r="H178" s="67"/>
      <c r="I178" s="68"/>
      <c r="J178" s="68"/>
      <c r="K178" s="2"/>
    </row>
    <row r="179" spans="1:11" ht="12.75">
      <c r="A179" s="69"/>
      <c r="B179" s="69"/>
      <c r="C179" s="69"/>
      <c r="D179" s="69"/>
      <c r="E179" s="69"/>
      <c r="F179" s="69"/>
      <c r="G179" s="70"/>
      <c r="H179" s="70"/>
      <c r="I179" s="71"/>
      <c r="J179" s="71"/>
      <c r="K179" s="2"/>
    </row>
    <row r="180" spans="1:11" ht="12.75">
      <c r="A180" s="6"/>
      <c r="B180" s="6"/>
      <c r="C180" s="102"/>
      <c r="D180" s="103"/>
      <c r="E180" s="6"/>
      <c r="F180" s="6"/>
      <c r="G180" s="73"/>
      <c r="H180" s="73"/>
      <c r="I180" s="74"/>
      <c r="J180" s="74"/>
      <c r="K180" s="2"/>
    </row>
    <row r="181" spans="1:11" ht="12.75">
      <c r="A181" s="6"/>
      <c r="B181" s="6"/>
      <c r="C181" s="102"/>
      <c r="D181" s="103"/>
      <c r="E181" s="6"/>
      <c r="F181" s="6"/>
      <c r="G181" s="73"/>
      <c r="H181" s="73"/>
      <c r="I181" s="74"/>
      <c r="J181" s="74"/>
      <c r="K181" s="2"/>
    </row>
    <row r="182" spans="1:11" ht="12.75">
      <c r="A182" s="56"/>
      <c r="B182" s="56"/>
      <c r="C182" s="102"/>
      <c r="D182" s="103"/>
      <c r="E182" s="56"/>
      <c r="F182" s="56"/>
      <c r="G182" s="66"/>
      <c r="H182" s="67"/>
      <c r="I182" s="68"/>
      <c r="J182" s="68"/>
      <c r="K182" s="2"/>
    </row>
    <row r="183" spans="1:11" ht="12.75">
      <c r="A183" s="6"/>
      <c r="B183" s="6"/>
      <c r="C183" s="102"/>
      <c r="D183" s="103"/>
      <c r="E183" s="6"/>
      <c r="F183" s="6"/>
      <c r="G183" s="73"/>
      <c r="H183" s="73"/>
      <c r="I183" s="74"/>
      <c r="J183" s="74"/>
      <c r="K183" s="2"/>
    </row>
    <row r="184" spans="1:11" ht="15.75">
      <c r="A184" s="93"/>
      <c r="B184" s="94"/>
      <c r="C184" s="79"/>
      <c r="D184" s="95"/>
      <c r="E184" s="2"/>
      <c r="F184" s="7"/>
      <c r="G184" s="24"/>
      <c r="H184" s="2"/>
      <c r="I184" s="92"/>
      <c r="J184" s="6"/>
      <c r="K184" s="2"/>
    </row>
    <row r="185" spans="1:11" ht="15.75">
      <c r="A185" s="93"/>
      <c r="B185" s="94"/>
      <c r="C185" s="79"/>
      <c r="D185" s="95"/>
      <c r="E185" s="2"/>
      <c r="F185" s="7"/>
      <c r="G185" s="24"/>
      <c r="H185" s="2"/>
      <c r="I185" s="92"/>
      <c r="J185" s="6"/>
      <c r="K185" s="2"/>
    </row>
    <row r="186" spans="1:11" ht="12.75">
      <c r="A186" s="2"/>
      <c r="B186" s="6"/>
      <c r="C186" s="6"/>
      <c r="D186" s="6"/>
      <c r="E186" s="2"/>
      <c r="F186" s="24"/>
      <c r="G186" s="57"/>
      <c r="H186" s="57"/>
      <c r="I186" s="58"/>
      <c r="J186" s="57"/>
      <c r="K186" s="2"/>
    </row>
    <row r="187" spans="1:11" ht="12.75">
      <c r="A187" s="59"/>
      <c r="B187" s="60"/>
      <c r="C187" s="57"/>
      <c r="D187" s="57"/>
      <c r="E187" s="57"/>
      <c r="F187" s="61"/>
      <c r="G187" s="62"/>
      <c r="H187" s="63"/>
      <c r="I187" s="63"/>
      <c r="J187" s="63"/>
      <c r="K187" s="2"/>
    </row>
    <row r="188" spans="1:11" ht="14.25">
      <c r="A188" s="2"/>
      <c r="B188" s="2"/>
      <c r="C188" s="64"/>
      <c r="D188" s="65"/>
      <c r="E188" s="2"/>
      <c r="F188" s="2"/>
      <c r="G188" s="66"/>
      <c r="H188" s="67"/>
      <c r="I188" s="68"/>
      <c r="J188" s="68"/>
      <c r="K188" s="2"/>
    </row>
    <row r="189" spans="1:11" ht="12.75">
      <c r="A189" s="2"/>
      <c r="B189" s="2"/>
      <c r="C189" s="2"/>
      <c r="D189" s="2"/>
      <c r="E189" s="2"/>
      <c r="F189" s="2"/>
      <c r="G189" s="67"/>
      <c r="H189" s="67"/>
      <c r="I189" s="68"/>
      <c r="J189" s="68"/>
      <c r="K189" s="2"/>
    </row>
    <row r="190" spans="1:11" ht="12.75">
      <c r="A190" s="2"/>
      <c r="B190" s="2"/>
      <c r="C190" s="2"/>
      <c r="D190" s="2"/>
      <c r="E190" s="2"/>
      <c r="F190" s="2"/>
      <c r="G190" s="67"/>
      <c r="H190" s="67"/>
      <c r="I190" s="68"/>
      <c r="J190" s="68"/>
      <c r="K190" s="2"/>
    </row>
    <row r="191" spans="1:11" ht="12.75">
      <c r="A191" s="2"/>
      <c r="B191" s="2"/>
      <c r="C191" s="2"/>
      <c r="D191" s="2"/>
      <c r="E191" s="2"/>
      <c r="F191" s="2"/>
      <c r="G191" s="67"/>
      <c r="H191" s="67"/>
      <c r="I191" s="68"/>
      <c r="J191" s="68"/>
      <c r="K191" s="2"/>
    </row>
    <row r="192" spans="1:11" ht="12.75">
      <c r="A192" s="2"/>
      <c r="B192" s="2"/>
      <c r="C192" s="2"/>
      <c r="D192" s="2"/>
      <c r="E192" s="2"/>
      <c r="F192" s="2"/>
      <c r="G192" s="67"/>
      <c r="H192" s="67"/>
      <c r="I192" s="68"/>
      <c r="J192" s="68"/>
      <c r="K192" s="2"/>
    </row>
    <row r="193" spans="1:11" ht="12.75">
      <c r="A193" s="2"/>
      <c r="B193" s="2"/>
      <c r="C193" s="2"/>
      <c r="D193" s="2"/>
      <c r="E193" s="2"/>
      <c r="F193" s="2"/>
      <c r="G193" s="67"/>
      <c r="H193" s="67"/>
      <c r="I193" s="68"/>
      <c r="J193" s="68"/>
      <c r="K193" s="2"/>
    </row>
    <row r="194" spans="1:11" ht="12.75">
      <c r="A194" s="2"/>
      <c r="B194" s="2"/>
      <c r="C194" s="2"/>
      <c r="D194" s="2"/>
      <c r="E194" s="2"/>
      <c r="F194" s="2"/>
      <c r="G194" s="67"/>
      <c r="H194" s="67"/>
      <c r="I194" s="68"/>
      <c r="J194" s="68"/>
      <c r="K194" s="2"/>
    </row>
    <row r="195" spans="1:11" ht="12.75">
      <c r="A195" s="2"/>
      <c r="B195" s="2"/>
      <c r="C195" s="2"/>
      <c r="D195" s="2"/>
      <c r="E195" s="2"/>
      <c r="F195" s="2"/>
      <c r="G195" s="67"/>
      <c r="H195" s="67"/>
      <c r="I195" s="68"/>
      <c r="J195" s="68"/>
      <c r="K195" s="2"/>
    </row>
    <row r="196" spans="1:11" ht="12.75">
      <c r="A196" s="2"/>
      <c r="B196" s="2"/>
      <c r="C196" s="2"/>
      <c r="D196" s="2"/>
      <c r="E196" s="2"/>
      <c r="F196" s="2"/>
      <c r="G196" s="67"/>
      <c r="H196" s="67"/>
      <c r="I196" s="68"/>
      <c r="J196" s="68"/>
      <c r="K196" s="2"/>
    </row>
    <row r="197" spans="1:11" ht="12.75">
      <c r="A197" s="2"/>
      <c r="B197" s="2"/>
      <c r="C197" s="69"/>
      <c r="D197" s="69"/>
      <c r="E197" s="69"/>
      <c r="F197" s="69"/>
      <c r="G197" s="70"/>
      <c r="H197" s="70"/>
      <c r="I197" s="71"/>
      <c r="J197" s="71"/>
      <c r="K197" s="2"/>
    </row>
    <row r="198" spans="1:11" ht="12.75">
      <c r="A198" s="56"/>
      <c r="B198" s="56"/>
      <c r="C198" s="56"/>
      <c r="D198" s="8"/>
      <c r="E198" s="8"/>
      <c r="F198" s="8"/>
      <c r="G198" s="72"/>
      <c r="H198" s="73"/>
      <c r="I198" s="74"/>
      <c r="J198" s="89"/>
      <c r="K198" s="2"/>
    </row>
    <row r="199" spans="1:11" ht="12.75">
      <c r="A199" s="2"/>
      <c r="B199" s="2"/>
      <c r="C199" s="2"/>
      <c r="D199" s="2"/>
      <c r="E199" s="2"/>
      <c r="F199" s="2"/>
      <c r="G199" s="67"/>
      <c r="H199" s="67"/>
      <c r="I199" s="68"/>
      <c r="J199" s="68"/>
      <c r="K199" s="2"/>
    </row>
    <row r="200" spans="1:11" ht="12.75">
      <c r="A200" s="2"/>
      <c r="B200" s="2"/>
      <c r="C200" s="2"/>
      <c r="D200" s="2"/>
      <c r="E200" s="2"/>
      <c r="F200" s="2"/>
      <c r="G200" s="67"/>
      <c r="H200" s="67"/>
      <c r="I200" s="68"/>
      <c r="J200" s="68"/>
      <c r="K200" s="2"/>
    </row>
    <row r="201" spans="1:11" ht="19.5">
      <c r="A201" s="2"/>
      <c r="B201" s="2"/>
      <c r="C201" s="64"/>
      <c r="D201" s="65"/>
      <c r="E201" s="8"/>
      <c r="F201" s="75"/>
      <c r="G201" s="76"/>
      <c r="H201" s="77"/>
      <c r="I201" s="78"/>
      <c r="J201" s="90"/>
      <c r="K201" s="2"/>
    </row>
    <row r="202" spans="1:11" ht="20.25">
      <c r="A202" s="2"/>
      <c r="B202" s="2"/>
      <c r="C202" s="79"/>
      <c r="D202" s="80"/>
      <c r="E202" s="79"/>
      <c r="F202" s="79"/>
      <c r="G202" s="81"/>
      <c r="H202" s="82"/>
      <c r="I202" s="83"/>
      <c r="J202" s="90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22.5">
      <c r="A204" s="2"/>
      <c r="B204" s="2"/>
      <c r="C204" s="2"/>
      <c r="D204" s="84"/>
      <c r="E204" s="85"/>
      <c r="F204" s="85"/>
      <c r="G204" s="86"/>
      <c r="H204" s="104"/>
      <c r="I204" s="88"/>
      <c r="J204" s="91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>
      <c r="A221" s="2"/>
      <c r="B221" s="6"/>
      <c r="C221" s="6"/>
      <c r="D221" s="6"/>
      <c r="E221" s="2"/>
      <c r="F221" s="24"/>
      <c r="G221" s="57"/>
      <c r="H221" s="57"/>
      <c r="I221" s="58"/>
      <c r="J221" s="57"/>
      <c r="K221" s="2"/>
    </row>
    <row r="222" spans="1:11" ht="12.75">
      <c r="A222" s="59"/>
      <c r="B222" s="60"/>
      <c r="C222" s="57"/>
      <c r="D222" s="57"/>
      <c r="E222" s="57"/>
      <c r="F222" s="61"/>
      <c r="G222" s="62"/>
      <c r="H222" s="63"/>
      <c r="I222" s="63"/>
      <c r="J222" s="63"/>
      <c r="K222" s="2"/>
    </row>
    <row r="223" spans="1:11" ht="14.25">
      <c r="A223" s="2"/>
      <c r="B223" s="2"/>
      <c r="C223" s="64"/>
      <c r="D223" s="65"/>
      <c r="E223" s="2"/>
      <c r="F223" s="2"/>
      <c r="G223" s="66"/>
      <c r="H223" s="67"/>
      <c r="I223" s="68"/>
      <c r="J223" s="68"/>
      <c r="K223" s="2"/>
    </row>
    <row r="224" spans="1:11" ht="12.75">
      <c r="A224" s="2"/>
      <c r="B224" s="2"/>
      <c r="C224" s="2"/>
      <c r="D224" s="2"/>
      <c r="E224" s="2"/>
      <c r="F224" s="2"/>
      <c r="G224" s="67"/>
      <c r="H224" s="67"/>
      <c r="I224" s="68"/>
      <c r="J224" s="68"/>
      <c r="K224" s="2"/>
    </row>
    <row r="225" spans="1:11" ht="12.75">
      <c r="A225" s="2"/>
      <c r="B225" s="2"/>
      <c r="C225" s="2"/>
      <c r="D225" s="2"/>
      <c r="E225" s="2"/>
      <c r="F225" s="2"/>
      <c r="G225" s="67"/>
      <c r="H225" s="67"/>
      <c r="I225" s="68"/>
      <c r="J225" s="68"/>
      <c r="K225" s="2"/>
    </row>
    <row r="226" spans="1:11" ht="12.75">
      <c r="A226" s="2"/>
      <c r="B226" s="2"/>
      <c r="C226" s="2"/>
      <c r="D226" s="2"/>
      <c r="E226" s="2"/>
      <c r="F226" s="2"/>
      <c r="G226" s="67"/>
      <c r="H226" s="67"/>
      <c r="I226" s="68"/>
      <c r="J226" s="68"/>
      <c r="K226" s="2"/>
    </row>
    <row r="227" spans="1:11" ht="12.75">
      <c r="A227" s="2"/>
      <c r="B227" s="2"/>
      <c r="C227" s="2"/>
      <c r="D227" s="2"/>
      <c r="E227" s="2"/>
      <c r="F227" s="2"/>
      <c r="G227" s="67"/>
      <c r="H227" s="67"/>
      <c r="I227" s="68"/>
      <c r="J227" s="68"/>
      <c r="K227" s="2"/>
    </row>
    <row r="228" spans="1:11" ht="12.75">
      <c r="A228" s="2"/>
      <c r="B228" s="2"/>
      <c r="C228" s="2"/>
      <c r="D228" s="2"/>
      <c r="E228" s="2"/>
      <c r="F228" s="2"/>
      <c r="G228" s="67"/>
      <c r="H228" s="67"/>
      <c r="I228" s="68"/>
      <c r="J228" s="68"/>
      <c r="K228" s="2"/>
    </row>
    <row r="229" spans="1:11" ht="12.75">
      <c r="A229" s="2"/>
      <c r="B229" s="2"/>
      <c r="C229" s="2"/>
      <c r="D229" s="2"/>
      <c r="E229" s="2"/>
      <c r="F229" s="2"/>
      <c r="G229" s="67"/>
      <c r="H229" s="67"/>
      <c r="I229" s="68"/>
      <c r="J229" s="68"/>
      <c r="K229" s="2"/>
    </row>
    <row r="230" spans="1:11" ht="12.75">
      <c r="A230" s="2"/>
      <c r="B230" s="2"/>
      <c r="C230" s="2"/>
      <c r="D230" s="2"/>
      <c r="E230" s="2"/>
      <c r="F230" s="2"/>
      <c r="G230" s="67"/>
      <c r="H230" s="67"/>
      <c r="I230" s="68"/>
      <c r="J230" s="68"/>
      <c r="K230" s="2"/>
    </row>
    <row r="231" spans="1:11" ht="12.75">
      <c r="A231" s="2"/>
      <c r="B231" s="2"/>
      <c r="C231" s="2"/>
      <c r="D231" s="2"/>
      <c r="E231" s="2"/>
      <c r="F231" s="2"/>
      <c r="G231" s="67"/>
      <c r="H231" s="67"/>
      <c r="I231" s="68"/>
      <c r="J231" s="68"/>
      <c r="K231" s="2"/>
    </row>
    <row r="232" spans="1:11" ht="12.75">
      <c r="A232" s="2"/>
      <c r="B232" s="2"/>
      <c r="C232" s="69"/>
      <c r="D232" s="69"/>
      <c r="E232" s="69"/>
      <c r="F232" s="69"/>
      <c r="G232" s="70"/>
      <c r="H232" s="70"/>
      <c r="I232" s="71"/>
      <c r="J232" s="71"/>
      <c r="K232" s="2"/>
    </row>
    <row r="233" spans="1:11" ht="12.75">
      <c r="A233" s="56"/>
      <c r="B233" s="56"/>
      <c r="C233" s="56"/>
      <c r="D233" s="8"/>
      <c r="E233" s="8"/>
      <c r="F233" s="8"/>
      <c r="G233" s="72"/>
      <c r="H233" s="73"/>
      <c r="I233" s="74"/>
      <c r="J233" s="89"/>
      <c r="K233" s="2"/>
    </row>
    <row r="234" spans="1:11" ht="12.75">
      <c r="A234" s="2"/>
      <c r="B234" s="2"/>
      <c r="C234" s="2"/>
      <c r="D234" s="2"/>
      <c r="E234" s="2"/>
      <c r="F234" s="2"/>
      <c r="G234" s="67"/>
      <c r="H234" s="67"/>
      <c r="I234" s="68"/>
      <c r="J234" s="68"/>
      <c r="K234" s="2"/>
    </row>
    <row r="235" spans="1:11" ht="12.75">
      <c r="A235" s="2"/>
      <c r="B235" s="2"/>
      <c r="C235" s="2"/>
      <c r="D235" s="2"/>
      <c r="E235" s="2"/>
      <c r="F235" s="2"/>
      <c r="G235" s="67"/>
      <c r="H235" s="67"/>
      <c r="I235" s="68"/>
      <c r="J235" s="68"/>
      <c r="K235" s="2"/>
    </row>
    <row r="236" spans="1:11" ht="19.5">
      <c r="A236" s="2"/>
      <c r="B236" s="2"/>
      <c r="C236" s="64"/>
      <c r="D236" s="65"/>
      <c r="E236" s="8"/>
      <c r="F236" s="75"/>
      <c r="G236" s="76"/>
      <c r="H236" s="77"/>
      <c r="I236" s="78"/>
      <c r="J236" s="90"/>
      <c r="K236" s="2"/>
    </row>
    <row r="237" spans="1:11" ht="20.25">
      <c r="A237" s="2"/>
      <c r="B237" s="2"/>
      <c r="C237" s="79"/>
      <c r="D237" s="80"/>
      <c r="E237" s="79"/>
      <c r="F237" s="79"/>
      <c r="G237" s="81"/>
      <c r="H237" s="82"/>
      <c r="I237" s="83"/>
      <c r="J237" s="90"/>
      <c r="K237" s="2"/>
    </row>
    <row r="238" spans="1:1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22.5">
      <c r="A239" s="2"/>
      <c r="B239" s="2"/>
      <c r="C239" s="2"/>
      <c r="D239" s="84"/>
      <c r="E239" s="85"/>
      <c r="F239" s="85"/>
      <c r="G239" s="86"/>
      <c r="H239" s="87"/>
      <c r="I239" s="88"/>
      <c r="J239" s="91"/>
      <c r="K239" s="2"/>
    </row>
    <row r="240" spans="1:1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65536" spans="8:10" ht="12.75">
      <c r="H65536" s="5"/>
      <c r="I65536" s="5"/>
      <c r="J65536" s="4"/>
    </row>
  </sheetData>
  <sheetProtection/>
  <printOptions gridLines="1" horizontalCentered="1"/>
  <pageMargins left="0.4330708661417323" right="0.4330708661417323" top="0.7874015748031497" bottom="0.7874015748031497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Michal Tereska</cp:lastModifiedBy>
  <cp:lastPrinted>2022-03-07T17:27:58Z</cp:lastPrinted>
  <dcterms:created xsi:type="dcterms:W3CDTF">2000-03-30T20:02:58Z</dcterms:created>
  <dcterms:modified xsi:type="dcterms:W3CDTF">2022-03-09T06:29:23Z</dcterms:modified>
  <cp:category/>
  <cp:version/>
  <cp:contentType/>
  <cp:contentStatus/>
</cp:coreProperties>
</file>