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H1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val:</t>
        </r>
      </text>
    </comment>
    <comment ref="H38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val:</t>
        </r>
      </text>
    </comment>
    <comment ref="H145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val:</t>
        </r>
      </text>
    </comment>
    <comment ref="H108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val:</t>
        </r>
      </text>
    </comment>
    <comment ref="H75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val:</t>
        </r>
      </text>
    </comment>
  </commentList>
</comments>
</file>

<file path=xl/sharedStrings.xml><?xml version="1.0" encoding="utf-8"?>
<sst xmlns="http://schemas.openxmlformats.org/spreadsheetml/2006/main" count="266" uniqueCount="158">
  <si>
    <t>č.položky</t>
  </si>
  <si>
    <t>popis</t>
  </si>
  <si>
    <t>m.j.</t>
  </si>
  <si>
    <t>množství</t>
  </si>
  <si>
    <t>Akce :</t>
  </si>
  <si>
    <t>ks</t>
  </si>
  <si>
    <t>ÚSTŘEDNÍ VYTÁPĚNÍ</t>
  </si>
  <si>
    <t>jedn.cena</t>
  </si>
  <si>
    <t>Kč</t>
  </si>
  <si>
    <t>p.č.</t>
  </si>
  <si>
    <t>cena celkem</t>
  </si>
  <si>
    <t>hmotnost</t>
  </si>
  <si>
    <t>t</t>
  </si>
  <si>
    <t>součet</t>
  </si>
  <si>
    <t>m</t>
  </si>
  <si>
    <t>jedn.hmotnost</t>
  </si>
  <si>
    <r>
      <t xml:space="preserve">Zpracoval: </t>
    </r>
    <r>
      <rPr>
        <b/>
        <sz val="10"/>
        <rFont val="Arial CE"/>
        <family val="0"/>
      </rPr>
      <t>M.KADLEC</t>
    </r>
  </si>
  <si>
    <r>
      <t xml:space="preserve">Část : </t>
    </r>
    <r>
      <rPr>
        <b/>
        <sz val="10"/>
        <rFont val="Arial CE"/>
        <family val="0"/>
      </rPr>
      <t>800-731 UT</t>
    </r>
  </si>
  <si>
    <t>POTRUBÍ (A03)</t>
  </si>
  <si>
    <t>POTRUBÍ CELKEM (A03)</t>
  </si>
  <si>
    <t>ARMATURY (A04)</t>
  </si>
  <si>
    <t>ARMATURY CELKEM (A04)</t>
  </si>
  <si>
    <t>Přesun hmot ve výšce do 6m</t>
  </si>
  <si>
    <t>99873-3101</t>
  </si>
  <si>
    <t>73420-9103</t>
  </si>
  <si>
    <t>Montáž závitových armatur s 1 závitem G1/2" DN15</t>
  </si>
  <si>
    <t>Montáž závitových armatur s 2 závity G1/2" DN15</t>
  </si>
  <si>
    <t>73420-9113</t>
  </si>
  <si>
    <t>Ventily radiátorové termostatické bez hlavice přímé G1/2" DN15</t>
  </si>
  <si>
    <t>Hlavice termostatické pro radiátorové ventily</t>
  </si>
  <si>
    <t>Kohouty plnící a vypouštěcí  G1/2" DN15</t>
  </si>
  <si>
    <t>99873-4101</t>
  </si>
  <si>
    <t>800-731</t>
  </si>
  <si>
    <t>73421-1119</t>
  </si>
  <si>
    <t>73422-1552</t>
  </si>
  <si>
    <t>73422-1686</t>
  </si>
  <si>
    <t>73429-1123</t>
  </si>
  <si>
    <t>Zkoušky těsnosti potrubí do DN50</t>
  </si>
  <si>
    <t>kpl</t>
  </si>
  <si>
    <t>73329-1102</t>
  </si>
  <si>
    <t>Příplatek za zhotovení přípojky DN15</t>
  </si>
  <si>
    <t>73322-4223</t>
  </si>
  <si>
    <t>Montáž závitových armatur s 1 závitem G3/8" DN10</t>
  </si>
  <si>
    <t>73420-9102</t>
  </si>
  <si>
    <t>73426-1402</t>
  </si>
  <si>
    <t>Ventily odvzdušňovací závitové automatické G3/8" DN10</t>
  </si>
  <si>
    <t>Akce:</t>
  </si>
  <si>
    <t>99873-5101</t>
  </si>
  <si>
    <t xml:space="preserve">OTOPNÁ TĚLESA CELKEM (A05) </t>
  </si>
  <si>
    <t>ST.</t>
  </si>
  <si>
    <t>STAVEBNÍ PŘIPRAVENOST</t>
  </si>
  <si>
    <t>STAVEBNÍ PŘIPRAVENOST CELKEM</t>
  </si>
  <si>
    <t>;</t>
  </si>
  <si>
    <t>73515-9110</t>
  </si>
  <si>
    <t xml:space="preserve">OTOPNÁ TĚLESA (A05) </t>
  </si>
  <si>
    <t>ZK.</t>
  </si>
  <si>
    <t>ZKOUŠKY, ZAŠKOLENÍ, ZPROVOZNĚNÍ</t>
  </si>
  <si>
    <t>Topné, tlakové zkoušky, zaškolení, zprovoznění, dokumentace skut.stavu</t>
  </si>
  <si>
    <t>ZKOUŠKY, ZAŠKOLENÍ, ZPROVOZNĚNÍ CELKEM</t>
  </si>
  <si>
    <t>1/3</t>
  </si>
  <si>
    <t>2/3</t>
  </si>
  <si>
    <t>3/3</t>
  </si>
  <si>
    <t>ÚSTŘEDNÍ VYTÁPĚNÍ CELKEM</t>
  </si>
  <si>
    <t>STROJOVNY (A02)</t>
  </si>
  <si>
    <t>proj.položka</t>
  </si>
  <si>
    <t>sb</t>
  </si>
  <si>
    <t>73219-9100</t>
  </si>
  <si>
    <t>Montáž štítků orientačních</t>
  </si>
  <si>
    <t>73233-1615</t>
  </si>
  <si>
    <t>Tlaková expanzní nádoba o objemu 35 litrů, 6 bar (UT)</t>
  </si>
  <si>
    <t>Tlaková expanzní nádoba o objemu 35 litrů, 10 bar (TUV)</t>
  </si>
  <si>
    <t>73233-1715</t>
  </si>
  <si>
    <t>99873-2101</t>
  </si>
  <si>
    <t>73381-1221</t>
  </si>
  <si>
    <t>73381-1231</t>
  </si>
  <si>
    <t>73381-1241</t>
  </si>
  <si>
    <t>73381-1251</t>
  </si>
  <si>
    <t>Montáž závitových armatur s 3 závity G1" DN25</t>
  </si>
  <si>
    <t>Ventily zpětné závitové G1" DN25</t>
  </si>
  <si>
    <t>73424-2414</t>
  </si>
  <si>
    <t>Ventily pojistné závitové G1/2" DN15</t>
  </si>
  <si>
    <t>Kulové kohouty závitové G1" DN25</t>
  </si>
  <si>
    <t>Filtry závitové G1" DN25 (filterball)</t>
  </si>
  <si>
    <t>Montáž závitových armatur s 2 závity G1" DN25</t>
  </si>
  <si>
    <t>73420-9115</t>
  </si>
  <si>
    <t>73420-9125</t>
  </si>
  <si>
    <t>73425-1133</t>
  </si>
  <si>
    <t>73429-1244</t>
  </si>
  <si>
    <t>73429-2815</t>
  </si>
  <si>
    <t>73429-5022</t>
  </si>
  <si>
    <t>Trojcestné směšovací armatury G1" DN25 s pohonem  (UT)</t>
  </si>
  <si>
    <t>73429-5012</t>
  </si>
  <si>
    <t>Stavební přípomoce a připravenost (prostupy, zapravení,příprava pro potrubí)</t>
  </si>
  <si>
    <t>PŘÍSTAVBA STÁV.HASIČSKÉ ZBROJNICE SDH MARKOVICE, Ke Hřišti č.p.1166, CHRUDIM IV</t>
  </si>
  <si>
    <t>Kotel ocelový teplovodní plynový závěsný kondenzační pro vytápění, vč.přísluš.</t>
  </si>
  <si>
    <t>tepelný výkon Q = 3,7 - 15,9kW (spád 65/50°C)</t>
  </si>
  <si>
    <t>73124-4104</t>
  </si>
  <si>
    <t>73124-4492</t>
  </si>
  <si>
    <t>Montáž kotle plynového kondenzačního, výkon do 20 kW</t>
  </si>
  <si>
    <t>Hadice napouštěcí D25/34</t>
  </si>
  <si>
    <t>73134-1150</t>
  </si>
  <si>
    <t>Nucený odtah spalin D60/100mm svislý vedený střechou</t>
  </si>
  <si>
    <t>73181-0132</t>
  </si>
  <si>
    <t>KOTELNY (A01)</t>
  </si>
  <si>
    <t>KOTELNY CELKEM (A01)</t>
  </si>
  <si>
    <t>99873-1101</t>
  </si>
  <si>
    <t>Příslušenství k expanz.n. - souprava s zupínací páskou</t>
  </si>
  <si>
    <t>Příslušenství k expanz.n. - konzole nastavitelná</t>
  </si>
  <si>
    <t>Příslušenství k expanz.n. - bezpečnostní uzávěr k měření tlaku</t>
  </si>
  <si>
    <t>73233-1771</t>
  </si>
  <si>
    <t>73233-1772</t>
  </si>
  <si>
    <t>73233-1777</t>
  </si>
  <si>
    <t>STROJOVNY CELKEM (A02)</t>
  </si>
  <si>
    <t>73332-1211</t>
  </si>
  <si>
    <t>Potrubí z trubek plast (PB), vč.ochran.trubky,spoj.svařováním D16x2,vč.tvarovek</t>
  </si>
  <si>
    <t>Potrubí z trubek plast (PB), vč.ochran.trubky,spoj.svařováním D20x2,vč.tvarovek</t>
  </si>
  <si>
    <t>Potrubí z trubek plast (PB), vč.ochran.trubky,spoj.svařováním D18x2,vč.tvarovek</t>
  </si>
  <si>
    <t>Potrubí z trubek plast (PB), vč.ochran.trubky,spoj.svařováním D26x3,vč.tvarovek</t>
  </si>
  <si>
    <t>Potrubí z trubek plast (PB), vč.ochran.trubky,spoj.svařováním D32x4,vč.tvarovek</t>
  </si>
  <si>
    <t>Příplatek k ceně za potrubí z trubek plast (PB) D16x2mm</t>
  </si>
  <si>
    <t>73332-1212</t>
  </si>
  <si>
    <t>73332-1213</t>
  </si>
  <si>
    <t>73332-1214</t>
  </si>
  <si>
    <t>73332-1215</t>
  </si>
  <si>
    <t>73332-4201</t>
  </si>
  <si>
    <t>73332-4202</t>
  </si>
  <si>
    <t>73332-4203</t>
  </si>
  <si>
    <t>Příplatek k ceně za potrubí z trubek plast (PB) D18x2mm</t>
  </si>
  <si>
    <t>Příplatek k ceně za potrubí z trubek plast (PB) D20x2mm</t>
  </si>
  <si>
    <t>Příplatek k ceně za potrubí z trubek plast (PB) D26x3mm</t>
  </si>
  <si>
    <t>Příplatek k ceně za potrubí z trubek plast (PB) D32x4mm</t>
  </si>
  <si>
    <t>73332-4204</t>
  </si>
  <si>
    <t>73332-4205</t>
  </si>
  <si>
    <t>Ochrana potrubí PE trubicemi do 9mm pro D16</t>
  </si>
  <si>
    <t>Ochrana potrubí PE trubicemi do 13mm pro D18</t>
  </si>
  <si>
    <t>Ochrana potrubí PE trubicemi do 20mm pro D20,D26</t>
  </si>
  <si>
    <t>Ochrana potrubí PE trubicemi do 25mm pro D32</t>
  </si>
  <si>
    <t>Šroubení radiátorové pro VK rohové G1/2" (DN15) x PB D16</t>
  </si>
  <si>
    <t>Trojcestné termostatické armatury G1" DN25 ruční (TUV)</t>
  </si>
  <si>
    <t>Otopná tělesa trubková KLC975.450</t>
  </si>
  <si>
    <t>73516-4251</t>
  </si>
  <si>
    <t>Montáž - Otopná tělesa trubková KLC975.450</t>
  </si>
  <si>
    <t>73516-4511</t>
  </si>
  <si>
    <t>73515-2177</t>
  </si>
  <si>
    <t>73515-2579</t>
  </si>
  <si>
    <t>Otopná tělesa panel,1 desk.,bez příd.ploch (VK10),v.600mm,dl.1000mm(604W)</t>
  </si>
  <si>
    <t>Ot.tělesa panel,2des.,2příd.přestup.plochy(VK22),v.600mm,dl.1200mm(2015W)</t>
  </si>
  <si>
    <t>Montáž - VK10,v.600mm,dl.1000mm</t>
  </si>
  <si>
    <t>Montáž - VK22,v.600mm,dl.1200mm</t>
  </si>
  <si>
    <t>73515-9220</t>
  </si>
  <si>
    <t>Regulace otopného systému - vyregulování TRV ventilů</t>
  </si>
  <si>
    <t>Nepřímotopný bojler TV(TUV) 50 litrů,vč.tepel.izolace</t>
  </si>
  <si>
    <t>Montáž nepřímotopného bojleru TV(TUV) 50 litrů,vč.tepel.izolace</t>
  </si>
  <si>
    <t>73221-1111</t>
  </si>
  <si>
    <t>73221-9111</t>
  </si>
  <si>
    <r>
      <t xml:space="preserve">Datum: </t>
    </r>
    <r>
      <rPr>
        <b/>
        <sz val="10"/>
        <rFont val="Arial CE"/>
        <family val="0"/>
      </rPr>
      <t>01/2022</t>
    </r>
  </si>
  <si>
    <t>ROZPOČET (bez DPH, CÚ 01/2022)</t>
  </si>
  <si>
    <t>Dálkové ovládání kotle GSM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</si>
</sst>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_K_č"/>
    <numFmt numFmtId="165" formatCode="_-* #,##0\ &quot;Kč&quot;_-;\-* #,##0\ &quot;Kč&quot;_-;_-* &quot;-&quot;??\ &quot;Kč&quot;_-;_-@_-"/>
    <numFmt numFmtId="166" formatCode="0.00000"/>
  </numFmts>
  <fonts count="68">
    <font>
      <sz val="10"/>
      <name val="Arial CE"/>
      <family val="0"/>
    </font>
    <font>
      <sz val="11"/>
      <color indexed="8"/>
      <name val="Calibri"/>
      <family val="2"/>
    </font>
    <font>
      <i/>
      <sz val="11"/>
      <name val="Times New Roman CE"/>
      <family val="1"/>
    </font>
    <font>
      <sz val="10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b/>
      <i/>
      <sz val="12"/>
      <name val="Bookman Old Style"/>
      <family val="1"/>
    </font>
    <font>
      <i/>
      <sz val="10"/>
      <name val="Arial CE"/>
      <family val="0"/>
    </font>
    <font>
      <i/>
      <sz val="10"/>
      <name val="Times New Roman CE"/>
      <family val="1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i/>
      <sz val="9"/>
      <name val="Times New Roman CE"/>
      <family val="1"/>
    </font>
    <font>
      <i/>
      <sz val="8"/>
      <name val="Times New Roman CE"/>
      <family val="1"/>
    </font>
    <font>
      <b/>
      <i/>
      <u val="single"/>
      <sz val="10"/>
      <name val="Arial CE"/>
      <family val="0"/>
    </font>
    <font>
      <b/>
      <i/>
      <u val="single"/>
      <sz val="11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u val="singleAccounting"/>
      <sz val="11"/>
      <name val="Arial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i/>
      <sz val="7"/>
      <name val="Times New Roman CE"/>
      <family val="1"/>
    </font>
    <font>
      <b/>
      <i/>
      <u val="single"/>
      <sz val="12"/>
      <name val="Arial CE"/>
      <family val="0"/>
    </font>
    <font>
      <i/>
      <sz val="12"/>
      <name val="Arial CE"/>
      <family val="0"/>
    </font>
    <font>
      <sz val="12"/>
      <name val="Arial"/>
      <family val="2"/>
    </font>
    <font>
      <b/>
      <u val="singleAccounting"/>
      <sz val="12"/>
      <name val="Arial"/>
      <family val="2"/>
    </font>
    <font>
      <b/>
      <u val="singleAccounting"/>
      <sz val="10"/>
      <name val="Arial"/>
      <family val="2"/>
    </font>
    <font>
      <i/>
      <sz val="11"/>
      <name val="Arial CE"/>
      <family val="0"/>
    </font>
    <font>
      <sz val="14"/>
      <name val="Arial CE"/>
      <family val="0"/>
    </font>
    <font>
      <b/>
      <i/>
      <u val="single"/>
      <sz val="14"/>
      <name val="Arial CE"/>
      <family val="0"/>
    </font>
    <font>
      <i/>
      <sz val="14"/>
      <name val="Arial CE"/>
      <family val="0"/>
    </font>
    <font>
      <sz val="14"/>
      <name val="Arial"/>
      <family val="2"/>
    </font>
    <font>
      <b/>
      <u val="singleAccounting"/>
      <sz val="14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6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17" fontId="4" fillId="0" borderId="10" xfId="0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17" fontId="4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4" fontId="8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6" fontId="3" fillId="0" borderId="0" xfId="37" applyNumberFormat="1" applyFont="1" applyAlignment="1">
      <alignment horizontal="center"/>
    </xf>
    <xf numFmtId="165" fontId="3" fillId="0" borderId="11" xfId="37" applyNumberFormat="1" applyFont="1" applyBorder="1" applyAlignment="1">
      <alignment horizontal="center"/>
    </xf>
    <xf numFmtId="166" fontId="3" fillId="0" borderId="11" xfId="37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13" fillId="0" borderId="16" xfId="0" applyFont="1" applyBorder="1" applyAlignment="1">
      <alignment horizontal="center"/>
    </xf>
    <xf numFmtId="17" fontId="4" fillId="0" borderId="0" xfId="0" applyNumberFormat="1" applyFont="1" applyAlignment="1">
      <alignment/>
    </xf>
    <xf numFmtId="0" fontId="16" fillId="0" borderId="11" xfId="0" applyFont="1" applyBorder="1" applyAlignment="1">
      <alignment horizontal="left"/>
    </xf>
    <xf numFmtId="0" fontId="16" fillId="0" borderId="11" xfId="0" applyFont="1" applyBorder="1" applyAlignment="1">
      <alignment/>
    </xf>
    <xf numFmtId="0" fontId="17" fillId="0" borderId="11" xfId="0" applyFont="1" applyBorder="1" applyAlignment="1">
      <alignment/>
    </xf>
    <xf numFmtId="165" fontId="18" fillId="0" borderId="11" xfId="37" applyNumberFormat="1" applyFont="1" applyBorder="1" applyAlignment="1">
      <alignment horizontal="center"/>
    </xf>
    <xf numFmtId="165" fontId="19" fillId="0" borderId="11" xfId="37" applyNumberFormat="1" applyFont="1" applyBorder="1" applyAlignment="1">
      <alignment horizontal="center"/>
    </xf>
    <xf numFmtId="166" fontId="19" fillId="0" borderId="11" xfId="37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0" fontId="20" fillId="0" borderId="11" xfId="0" applyFont="1" applyBorder="1" applyAlignment="1">
      <alignment/>
    </xf>
    <xf numFmtId="165" fontId="21" fillId="0" borderId="11" xfId="37" applyNumberFormat="1" applyFont="1" applyBorder="1" applyAlignment="1">
      <alignment horizontal="center"/>
    </xf>
    <xf numFmtId="166" fontId="21" fillId="0" borderId="11" xfId="37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22" fillId="0" borderId="13" xfId="0" applyFont="1" applyBorder="1" applyAlignment="1">
      <alignment horizontal="center"/>
    </xf>
    <xf numFmtId="49" fontId="4" fillId="0" borderId="22" xfId="0" applyNumberFormat="1" applyFont="1" applyBorder="1" applyAlignment="1">
      <alignment/>
    </xf>
    <xf numFmtId="0" fontId="28" fillId="0" borderId="11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3" fillId="0" borderId="0" xfId="37" applyNumberFormat="1" applyFont="1" applyAlignment="1">
      <alignment horizontal="center"/>
    </xf>
    <xf numFmtId="0" fontId="20" fillId="0" borderId="0" xfId="0" applyFont="1" applyAlignment="1">
      <alignment/>
    </xf>
    <xf numFmtId="165" fontId="21" fillId="0" borderId="0" xfId="37" applyNumberFormat="1" applyFont="1" applyAlignment="1">
      <alignment horizontal="center"/>
    </xf>
    <xf numFmtId="166" fontId="21" fillId="0" borderId="0" xfId="37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165" fontId="19" fillId="0" borderId="0" xfId="37" applyNumberFormat="1" applyFont="1" applyAlignment="1">
      <alignment horizontal="center"/>
    </xf>
    <xf numFmtId="166" fontId="19" fillId="0" borderId="0" xfId="37" applyNumberFormat="1" applyFont="1" applyAlignment="1">
      <alignment horizontal="center"/>
    </xf>
    <xf numFmtId="0" fontId="17" fillId="0" borderId="0" xfId="0" applyFont="1" applyAlignment="1">
      <alignment/>
    </xf>
    <xf numFmtId="165" fontId="18" fillId="0" borderId="0" xfId="37" applyNumberFormat="1" applyFont="1" applyAlignment="1">
      <alignment horizontal="center"/>
    </xf>
    <xf numFmtId="165" fontId="27" fillId="0" borderId="0" xfId="37" applyNumberFormat="1" applyFont="1" applyAlignment="1">
      <alignment horizontal="center"/>
    </xf>
    <xf numFmtId="166" fontId="27" fillId="0" borderId="0" xfId="37" applyNumberFormat="1" applyFont="1" applyAlignment="1">
      <alignment horizontal="center"/>
    </xf>
    <xf numFmtId="0" fontId="24" fillId="0" borderId="11" xfId="0" applyFont="1" applyBorder="1" applyAlignment="1">
      <alignment/>
    </xf>
    <xf numFmtId="0" fontId="6" fillId="0" borderId="11" xfId="0" applyFont="1" applyBorder="1" applyAlignment="1">
      <alignment/>
    </xf>
    <xf numFmtId="165" fontId="25" fillId="0" borderId="11" xfId="37" applyNumberFormat="1" applyFont="1" applyBorder="1" applyAlignment="1">
      <alignment horizontal="center"/>
    </xf>
    <xf numFmtId="165" fontId="26" fillId="0" borderId="11" xfId="37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165" fontId="32" fillId="0" borderId="0" xfId="37" applyNumberFormat="1" applyFont="1" applyAlignment="1">
      <alignment horizontal="center"/>
    </xf>
    <xf numFmtId="165" fontId="33" fillId="0" borderId="0" xfId="37" applyNumberFormat="1" applyFont="1" applyAlignment="1">
      <alignment horizontal="center"/>
    </xf>
    <xf numFmtId="0" fontId="23" fillId="0" borderId="11" xfId="0" applyFont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/>
    </xf>
    <xf numFmtId="0" fontId="17" fillId="0" borderId="0" xfId="0" applyFont="1" applyAlignment="1">
      <alignment horizontal="right"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6" fillId="0" borderId="0" xfId="0" applyFont="1" applyBorder="1" applyAlignment="1">
      <alignment/>
    </xf>
    <xf numFmtId="165" fontId="25" fillId="0" borderId="0" xfId="37" applyNumberFormat="1" applyFont="1" applyBorder="1" applyAlignment="1">
      <alignment horizontal="center"/>
    </xf>
    <xf numFmtId="165" fontId="26" fillId="0" borderId="0" xfId="37" applyNumberFormat="1" applyFont="1" applyBorder="1" applyAlignment="1">
      <alignment horizontal="center"/>
    </xf>
    <xf numFmtId="166" fontId="3" fillId="0" borderId="0" xfId="37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65" fontId="3" fillId="0" borderId="0" xfId="37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5" fontId="12" fillId="0" borderId="0" xfId="37" applyNumberFormat="1" applyFont="1" applyBorder="1" applyAlignment="1">
      <alignment horizontal="center"/>
    </xf>
    <xf numFmtId="165" fontId="21" fillId="0" borderId="0" xfId="37" applyNumberFormat="1" applyFont="1" applyBorder="1" applyAlignment="1">
      <alignment horizontal="center"/>
    </xf>
    <xf numFmtId="166" fontId="21" fillId="0" borderId="0" xfId="37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1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/>
    </xf>
    <xf numFmtId="165" fontId="19" fillId="0" borderId="0" xfId="37" applyNumberFormat="1" applyFont="1" applyBorder="1" applyAlignment="1">
      <alignment horizontal="center"/>
    </xf>
    <xf numFmtId="166" fontId="19" fillId="0" borderId="0" xfId="37" applyNumberFormat="1" applyFont="1" applyBorder="1" applyAlignment="1">
      <alignment horizontal="center"/>
    </xf>
    <xf numFmtId="44" fontId="3" fillId="0" borderId="0" xfId="37" applyFont="1" applyBorder="1" applyAlignment="1">
      <alignment horizontal="center"/>
    </xf>
    <xf numFmtId="0" fontId="17" fillId="0" borderId="0" xfId="0" applyFont="1" applyBorder="1" applyAlignment="1">
      <alignment/>
    </xf>
    <xf numFmtId="165" fontId="18" fillId="0" borderId="0" xfId="37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166" fontId="12" fillId="0" borderId="0" xfId="37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165" fontId="27" fillId="0" borderId="0" xfId="37" applyNumberFormat="1" applyFont="1" applyBorder="1" applyAlignment="1">
      <alignment horizontal="center"/>
    </xf>
    <xf numFmtId="166" fontId="27" fillId="0" borderId="0" xfId="37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166" fontId="27" fillId="0" borderId="11" xfId="37" applyNumberFormat="1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11" xfId="0" applyFont="1" applyBorder="1" applyAlignment="1">
      <alignment/>
    </xf>
    <xf numFmtId="165" fontId="27" fillId="0" borderId="11" xfId="37" applyNumberFormat="1" applyFont="1" applyBorder="1" applyAlignment="1">
      <alignment horizontal="center"/>
    </xf>
    <xf numFmtId="166" fontId="18" fillId="0" borderId="11" xfId="37" applyNumberFormat="1" applyFont="1" applyBorder="1" applyAlignment="1">
      <alignment horizontal="center"/>
    </xf>
    <xf numFmtId="165" fontId="12" fillId="0" borderId="11" xfId="37" applyNumberFormat="1" applyFont="1" applyBorder="1" applyAlignment="1">
      <alignment horizontal="center"/>
    </xf>
    <xf numFmtId="166" fontId="12" fillId="0" borderId="11" xfId="37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2" xfId="0" applyFont="1" applyBorder="1" applyAlignment="1">
      <alignment horizontal="left"/>
    </xf>
    <xf numFmtId="0" fontId="0" fillId="0" borderId="23" xfId="0" applyBorder="1" applyAlignment="1">
      <alignment horizontal="right"/>
    </xf>
    <xf numFmtId="0" fontId="0" fillId="0" borderId="20" xfId="0" applyBorder="1" applyAlignment="1">
      <alignment/>
    </xf>
    <xf numFmtId="0" fontId="4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36"/>
  <sheetViews>
    <sheetView tabSelected="1" zoomScale="115" zoomScaleNormal="115" zoomScalePageLayoutView="0" workbookViewId="0" topLeftCell="A52">
      <selection activeCell="K84" sqref="K84"/>
    </sheetView>
  </sheetViews>
  <sheetFormatPr defaultColWidth="9.00390625" defaultRowHeight="12.75"/>
  <cols>
    <col min="1" max="1" width="5.375" style="0" customWidth="1"/>
    <col min="2" max="2" width="10.375" style="0" customWidth="1"/>
    <col min="3" max="3" width="66.25390625" style="0" customWidth="1"/>
    <col min="4" max="4" width="4.375" style="0" customWidth="1"/>
    <col min="5" max="5" width="6.25390625" style="0" customWidth="1"/>
    <col min="6" max="6" width="11.625" style="0" bestFit="1" customWidth="1"/>
    <col min="7" max="7" width="14.75390625" style="0" bestFit="1" customWidth="1"/>
    <col min="8" max="8" width="11.125" style="0" customWidth="1"/>
    <col min="9" max="9" width="9.625" style="0" customWidth="1"/>
    <col min="10" max="10" width="12.625" style="0" customWidth="1"/>
    <col min="13" max="13" width="10.625" style="0" bestFit="1" customWidth="1"/>
  </cols>
  <sheetData>
    <row r="1" spans="1:10" ht="15.75">
      <c r="A1" s="42" t="s">
        <v>59</v>
      </c>
      <c r="B1" s="15"/>
      <c r="C1" s="72" t="s">
        <v>156</v>
      </c>
      <c r="D1" s="18" t="s">
        <v>17</v>
      </c>
      <c r="E1" s="19"/>
      <c r="F1" s="13"/>
      <c r="G1" s="17" t="s">
        <v>155</v>
      </c>
      <c r="H1" s="36" t="s">
        <v>16</v>
      </c>
      <c r="I1" s="40"/>
      <c r="J1" s="5"/>
    </row>
    <row r="2" spans="1:9" ht="12.75">
      <c r="A2" t="s">
        <v>46</v>
      </c>
      <c r="B2" s="6" t="s">
        <v>93</v>
      </c>
      <c r="C2" s="6"/>
      <c r="D2" s="17"/>
      <c r="E2" s="16"/>
      <c r="F2" s="9" t="s">
        <v>7</v>
      </c>
      <c r="G2" s="9" t="s">
        <v>10</v>
      </c>
      <c r="H2" s="27" t="s">
        <v>15</v>
      </c>
      <c r="I2" s="9" t="s">
        <v>11</v>
      </c>
    </row>
    <row r="3" spans="1:10" ht="15" thickBot="1">
      <c r="A3" s="14" t="s">
        <v>9</v>
      </c>
      <c r="B3" s="10" t="s">
        <v>0</v>
      </c>
      <c r="C3" s="10" t="s">
        <v>1</v>
      </c>
      <c r="D3" s="10" t="s">
        <v>2</v>
      </c>
      <c r="E3" s="41" t="s">
        <v>3</v>
      </c>
      <c r="F3" s="11" t="s">
        <v>8</v>
      </c>
      <c r="G3" s="12" t="s">
        <v>8</v>
      </c>
      <c r="H3" s="20" t="s">
        <v>12</v>
      </c>
      <c r="I3" s="12" t="s">
        <v>12</v>
      </c>
      <c r="J3" s="21"/>
    </row>
    <row r="4" spans="1:10" ht="12.75" hidden="1">
      <c r="A4" s="1"/>
      <c r="C4" s="8" t="s">
        <v>6</v>
      </c>
      <c r="J4" s="7"/>
    </row>
    <row r="5" spans="1:10" ht="14.25">
      <c r="A5" s="31"/>
      <c r="B5" s="29">
        <v>731</v>
      </c>
      <c r="C5" s="30" t="s">
        <v>103</v>
      </c>
      <c r="D5" s="31"/>
      <c r="E5" s="31"/>
      <c r="F5" s="32"/>
      <c r="G5" s="32"/>
      <c r="H5" s="120"/>
      <c r="I5" s="120"/>
      <c r="J5" s="7"/>
    </row>
    <row r="6" spans="1:12" ht="12.75">
      <c r="A6" s="114">
        <v>1</v>
      </c>
      <c r="B6" s="115" t="s">
        <v>96</v>
      </c>
      <c r="C6" s="114" t="s">
        <v>94</v>
      </c>
      <c r="D6" s="114"/>
      <c r="E6" s="114"/>
      <c r="F6" s="24"/>
      <c r="G6" s="24"/>
      <c r="H6" s="25"/>
      <c r="I6" s="25"/>
      <c r="J6" s="7"/>
      <c r="L6" s="28"/>
    </row>
    <row r="7" spans="1:10" ht="12.75">
      <c r="A7" s="114"/>
      <c r="B7" s="115"/>
      <c r="C7" s="114" t="s">
        <v>95</v>
      </c>
      <c r="D7" s="114" t="s">
        <v>38</v>
      </c>
      <c r="E7" s="114">
        <v>1</v>
      </c>
      <c r="F7" s="24"/>
      <c r="G7" s="24">
        <f>E7*F7</f>
        <v>0</v>
      </c>
      <c r="H7" s="25">
        <v>0.05255</v>
      </c>
      <c r="I7" s="25">
        <f>E7*H7</f>
        <v>0.05255</v>
      </c>
      <c r="J7" s="7"/>
    </row>
    <row r="8" spans="1:10" ht="12.75">
      <c r="A8" s="114">
        <v>2</v>
      </c>
      <c r="B8" s="115" t="s">
        <v>97</v>
      </c>
      <c r="C8" s="114" t="s">
        <v>98</v>
      </c>
      <c r="D8" s="114" t="s">
        <v>38</v>
      </c>
      <c r="E8" s="114">
        <v>1</v>
      </c>
      <c r="F8" s="24"/>
      <c r="G8" s="24">
        <f>E8*F8</f>
        <v>0</v>
      </c>
      <c r="H8" s="25">
        <v>0.00255</v>
      </c>
      <c r="I8" s="25">
        <f>E8*H8</f>
        <v>0.00255</v>
      </c>
      <c r="J8" s="7"/>
    </row>
    <row r="9" spans="1:10" ht="12.75">
      <c r="A9" s="114">
        <v>3</v>
      </c>
      <c r="B9" s="115" t="s">
        <v>100</v>
      </c>
      <c r="C9" s="114" t="s">
        <v>99</v>
      </c>
      <c r="D9" s="114" t="s">
        <v>14</v>
      </c>
      <c r="E9" s="114">
        <v>2</v>
      </c>
      <c r="F9" s="24"/>
      <c r="G9" s="24">
        <f>E9*F9</f>
        <v>0</v>
      </c>
      <c r="H9" s="25">
        <v>0.000732</v>
      </c>
      <c r="I9" s="25">
        <f>E9*H9</f>
        <v>0.001464</v>
      </c>
      <c r="J9" s="7"/>
    </row>
    <row r="10" spans="1:10" ht="12.75">
      <c r="A10" s="114">
        <v>4</v>
      </c>
      <c r="B10" s="115" t="s">
        <v>102</v>
      </c>
      <c r="C10" s="114" t="s">
        <v>101</v>
      </c>
      <c r="D10" s="114" t="s">
        <v>38</v>
      </c>
      <c r="E10" s="114">
        <v>1</v>
      </c>
      <c r="F10" s="24"/>
      <c r="G10" s="24">
        <f>E10*F10</f>
        <v>0</v>
      </c>
      <c r="H10" s="25">
        <v>0.00152</v>
      </c>
      <c r="I10" s="25">
        <f>E10*H10</f>
        <v>0.00152</v>
      </c>
      <c r="J10" s="7"/>
    </row>
    <row r="11" spans="1:10" ht="12.75">
      <c r="A11" s="114"/>
      <c r="B11" s="114"/>
      <c r="C11" s="26" t="s">
        <v>13</v>
      </c>
      <c r="D11" s="26"/>
      <c r="E11" s="37"/>
      <c r="F11" s="38"/>
      <c r="G11" s="38">
        <f>SUM(G7:G10)</f>
        <v>0</v>
      </c>
      <c r="H11" s="39"/>
      <c r="I11" s="39">
        <f>SUM(I7:I10)</f>
        <v>0.058084</v>
      </c>
      <c r="J11" s="7"/>
    </row>
    <row r="12" spans="1:10" ht="12.75">
      <c r="A12" s="114">
        <v>5</v>
      </c>
      <c r="B12" s="114" t="s">
        <v>105</v>
      </c>
      <c r="C12" s="114" t="s">
        <v>22</v>
      </c>
      <c r="D12" s="114" t="s">
        <v>12</v>
      </c>
      <c r="E12" s="114">
        <v>0</v>
      </c>
      <c r="F12" s="24"/>
      <c r="G12" s="24">
        <f>F12*I11</f>
        <v>0</v>
      </c>
      <c r="H12" s="25"/>
      <c r="I12" s="25"/>
      <c r="J12" s="7"/>
    </row>
    <row r="13" spans="1:10" ht="16.5">
      <c r="A13" s="31"/>
      <c r="B13" s="29">
        <v>731</v>
      </c>
      <c r="C13" s="30" t="s">
        <v>104</v>
      </c>
      <c r="D13" s="43"/>
      <c r="E13" s="31">
        <v>1</v>
      </c>
      <c r="F13" s="32"/>
      <c r="G13" s="33">
        <f>SUM(G11:G12)</f>
        <v>0</v>
      </c>
      <c r="H13" s="34"/>
      <c r="I13" s="34">
        <f>SUM(I11)</f>
        <v>0.058084</v>
      </c>
      <c r="J13" s="7"/>
    </row>
    <row r="14" spans="1:10" ht="12.75">
      <c r="A14" s="114"/>
      <c r="B14" s="117"/>
      <c r="C14" s="118"/>
      <c r="D14" s="114"/>
      <c r="E14" s="114"/>
      <c r="F14" s="24"/>
      <c r="G14" s="24"/>
      <c r="H14" s="25"/>
      <c r="I14" s="25"/>
      <c r="J14" s="7"/>
    </row>
    <row r="15" spans="1:10" ht="14.25">
      <c r="A15" s="31"/>
      <c r="B15" s="29">
        <v>732</v>
      </c>
      <c r="C15" s="30" t="s">
        <v>63</v>
      </c>
      <c r="D15" s="31"/>
      <c r="E15" s="31"/>
      <c r="F15" s="32"/>
      <c r="G15" s="32"/>
      <c r="H15" s="120"/>
      <c r="I15" s="120"/>
      <c r="J15" s="7"/>
    </row>
    <row r="16" spans="1:10" ht="12.75">
      <c r="A16" s="114">
        <v>6</v>
      </c>
      <c r="B16" s="35" t="s">
        <v>66</v>
      </c>
      <c r="C16" s="2" t="s">
        <v>67</v>
      </c>
      <c r="D16" s="2" t="s">
        <v>65</v>
      </c>
      <c r="E16" s="2">
        <v>4</v>
      </c>
      <c r="F16" s="24"/>
      <c r="G16" s="24">
        <f aca="true" t="shared" si="0" ref="G16:G23">E16*F16</f>
        <v>0</v>
      </c>
      <c r="H16" s="25">
        <v>0.00113</v>
      </c>
      <c r="I16" s="25">
        <f aca="true" t="shared" si="1" ref="I16:I23">E16*H16</f>
        <v>0.00452</v>
      </c>
      <c r="J16" s="7"/>
    </row>
    <row r="17" spans="1:10" ht="12.75">
      <c r="A17" s="114">
        <v>7</v>
      </c>
      <c r="B17" s="35" t="s">
        <v>153</v>
      </c>
      <c r="C17" s="2" t="s">
        <v>151</v>
      </c>
      <c r="D17" s="2" t="s">
        <v>65</v>
      </c>
      <c r="E17" s="2">
        <v>1</v>
      </c>
      <c r="F17" s="24"/>
      <c r="G17" s="24">
        <f t="shared" si="0"/>
        <v>0</v>
      </c>
      <c r="H17" s="25">
        <v>0.07077</v>
      </c>
      <c r="I17" s="25">
        <f t="shared" si="1"/>
        <v>0.07077</v>
      </c>
      <c r="J17" s="7"/>
    </row>
    <row r="18" spans="1:10" ht="12.75">
      <c r="A18" s="114">
        <v>8</v>
      </c>
      <c r="B18" s="35" t="s">
        <v>154</v>
      </c>
      <c r="C18" s="2" t="s">
        <v>152</v>
      </c>
      <c r="D18" s="2" t="s">
        <v>65</v>
      </c>
      <c r="E18" s="2">
        <v>1</v>
      </c>
      <c r="F18" s="24"/>
      <c r="G18" s="24">
        <f t="shared" si="0"/>
        <v>0</v>
      </c>
      <c r="H18" s="25">
        <v>0.0095</v>
      </c>
      <c r="I18" s="25">
        <f t="shared" si="1"/>
        <v>0.0095</v>
      </c>
      <c r="J18" s="7"/>
    </row>
    <row r="19" spans="1:10" ht="12.75">
      <c r="A19" s="114">
        <f aca="true" t="shared" si="2" ref="A19:A36">A18+1</f>
        <v>9</v>
      </c>
      <c r="B19" s="35" t="s">
        <v>68</v>
      </c>
      <c r="C19" s="2" t="s">
        <v>69</v>
      </c>
      <c r="D19" s="2" t="s">
        <v>65</v>
      </c>
      <c r="E19" s="2">
        <v>1</v>
      </c>
      <c r="F19" s="24"/>
      <c r="G19" s="24">
        <f t="shared" si="0"/>
        <v>0</v>
      </c>
      <c r="H19" s="25">
        <v>0.00547</v>
      </c>
      <c r="I19" s="25">
        <f t="shared" si="1"/>
        <v>0.00547</v>
      </c>
      <c r="J19" s="7"/>
    </row>
    <row r="20" spans="1:10" ht="12.75">
      <c r="A20" s="114">
        <f t="shared" si="2"/>
        <v>10</v>
      </c>
      <c r="B20" s="35" t="s">
        <v>71</v>
      </c>
      <c r="C20" s="2" t="s">
        <v>70</v>
      </c>
      <c r="D20" s="2" t="s">
        <v>65</v>
      </c>
      <c r="E20" s="2">
        <v>1</v>
      </c>
      <c r="F20" s="24"/>
      <c r="G20" s="24">
        <f t="shared" si="0"/>
        <v>0</v>
      </c>
      <c r="H20" s="25">
        <v>0.00608</v>
      </c>
      <c r="I20" s="25">
        <f t="shared" si="1"/>
        <v>0.00608</v>
      </c>
      <c r="J20" s="7"/>
    </row>
    <row r="21" spans="1:10" ht="12.75">
      <c r="A21" s="114">
        <f t="shared" si="2"/>
        <v>11</v>
      </c>
      <c r="B21" s="35" t="s">
        <v>109</v>
      </c>
      <c r="C21" s="2" t="s">
        <v>106</v>
      </c>
      <c r="D21" s="2" t="s">
        <v>65</v>
      </c>
      <c r="E21" s="2">
        <v>1</v>
      </c>
      <c r="F21" s="24"/>
      <c r="G21" s="24">
        <f t="shared" si="0"/>
        <v>0</v>
      </c>
      <c r="H21" s="25">
        <v>0.00237</v>
      </c>
      <c r="I21" s="25">
        <f t="shared" si="1"/>
        <v>0.00237</v>
      </c>
      <c r="J21" s="7"/>
    </row>
    <row r="22" spans="1:10" ht="12.75">
      <c r="A22" s="114">
        <f t="shared" si="2"/>
        <v>12</v>
      </c>
      <c r="B22" s="35" t="s">
        <v>110</v>
      </c>
      <c r="C22" s="2" t="s">
        <v>107</v>
      </c>
      <c r="D22" s="2" t="s">
        <v>65</v>
      </c>
      <c r="E22" s="2">
        <v>1</v>
      </c>
      <c r="F22" s="24"/>
      <c r="G22" s="24">
        <f t="shared" si="0"/>
        <v>0</v>
      </c>
      <c r="H22" s="25">
        <v>0.00837</v>
      </c>
      <c r="I22" s="25">
        <f t="shared" si="1"/>
        <v>0.00837</v>
      </c>
      <c r="J22" s="7"/>
    </row>
    <row r="23" spans="1:10" ht="12.75">
      <c r="A23" s="114">
        <f t="shared" si="2"/>
        <v>13</v>
      </c>
      <c r="B23" s="35" t="s">
        <v>111</v>
      </c>
      <c r="C23" s="2" t="s">
        <v>108</v>
      </c>
      <c r="D23" s="2" t="s">
        <v>65</v>
      </c>
      <c r="E23" s="2">
        <v>1</v>
      </c>
      <c r="F23" s="24"/>
      <c r="G23" s="24">
        <f t="shared" si="0"/>
        <v>0</v>
      </c>
      <c r="H23" s="25">
        <v>0.00068</v>
      </c>
      <c r="I23" s="25">
        <f t="shared" si="1"/>
        <v>0.00068</v>
      </c>
      <c r="J23" s="7"/>
    </row>
    <row r="24" spans="1:10" ht="12.75">
      <c r="A24" s="114"/>
      <c r="B24" s="2"/>
      <c r="C24" s="26" t="s">
        <v>13</v>
      </c>
      <c r="D24" s="26"/>
      <c r="E24" s="37"/>
      <c r="F24" s="38"/>
      <c r="G24" s="38">
        <f>SUM(G16:G23)</f>
        <v>0</v>
      </c>
      <c r="H24" s="39"/>
      <c r="I24" s="39">
        <f>SUM(I16:I23)</f>
        <v>0.10776</v>
      </c>
      <c r="J24" s="7"/>
    </row>
    <row r="25" spans="1:10" ht="12.75">
      <c r="A25" s="114">
        <v>14</v>
      </c>
      <c r="B25" s="2" t="s">
        <v>72</v>
      </c>
      <c r="C25" s="2" t="s">
        <v>22</v>
      </c>
      <c r="D25" s="2" t="s">
        <v>12</v>
      </c>
      <c r="E25" s="2">
        <v>0</v>
      </c>
      <c r="F25" s="24"/>
      <c r="G25" s="24">
        <f>F25*I24</f>
        <v>0</v>
      </c>
      <c r="H25" s="25"/>
      <c r="I25" s="25"/>
      <c r="J25" s="7"/>
    </row>
    <row r="26" spans="1:13" ht="16.5">
      <c r="A26" s="31"/>
      <c r="B26" s="29">
        <v>732</v>
      </c>
      <c r="C26" s="30" t="s">
        <v>112</v>
      </c>
      <c r="D26" s="43"/>
      <c r="E26" s="31">
        <v>1</v>
      </c>
      <c r="F26" s="32"/>
      <c r="G26" s="33">
        <f>SUM(G24:G25)</f>
        <v>0</v>
      </c>
      <c r="H26" s="34"/>
      <c r="I26" s="34">
        <f>SUM(I24)</f>
        <v>0.10776</v>
      </c>
      <c r="J26" s="7"/>
      <c r="M26" s="44"/>
    </row>
    <row r="27" spans="1:10" ht="12.75">
      <c r="A27" s="114"/>
      <c r="B27" s="35"/>
      <c r="C27" s="2"/>
      <c r="D27" s="2"/>
      <c r="E27" s="2"/>
      <c r="F27" s="24"/>
      <c r="G27" s="24"/>
      <c r="H27" s="25"/>
      <c r="I27" s="25"/>
      <c r="J27" s="7"/>
    </row>
    <row r="28" spans="1:10" ht="14.25">
      <c r="A28" s="2"/>
      <c r="B28" s="29">
        <v>733</v>
      </c>
      <c r="C28" s="30" t="s">
        <v>18</v>
      </c>
      <c r="D28" s="2"/>
      <c r="E28" s="2"/>
      <c r="F28" s="24"/>
      <c r="G28" s="24"/>
      <c r="H28" s="25"/>
      <c r="I28" s="25"/>
      <c r="J28" s="7"/>
    </row>
    <row r="29" spans="1:10" ht="12.75">
      <c r="A29" s="114">
        <v>15</v>
      </c>
      <c r="B29" s="35" t="s">
        <v>113</v>
      </c>
      <c r="C29" s="2" t="s">
        <v>114</v>
      </c>
      <c r="D29" s="2" t="s">
        <v>14</v>
      </c>
      <c r="E29" s="2">
        <v>78</v>
      </c>
      <c r="F29" s="24"/>
      <c r="G29" s="24">
        <f aca="true" t="shared" si="3" ref="G29:G36">E29*F29</f>
        <v>0</v>
      </c>
      <c r="H29" s="25">
        <v>0.00018</v>
      </c>
      <c r="I29" s="25">
        <f aca="true" t="shared" si="4" ref="I29:I36">E29*H29</f>
        <v>0.01404</v>
      </c>
      <c r="J29" s="7"/>
    </row>
    <row r="30" spans="1:10" ht="12.75">
      <c r="A30" s="2">
        <f>A29+1</f>
        <v>16</v>
      </c>
      <c r="B30" s="35" t="s">
        <v>120</v>
      </c>
      <c r="C30" s="2" t="s">
        <v>116</v>
      </c>
      <c r="D30" s="2" t="s">
        <v>14</v>
      </c>
      <c r="E30" s="2">
        <v>22</v>
      </c>
      <c r="F30" s="24"/>
      <c r="G30" s="24">
        <f t="shared" si="3"/>
        <v>0</v>
      </c>
      <c r="H30" s="25">
        <v>0.00026</v>
      </c>
      <c r="I30" s="25">
        <f t="shared" si="4"/>
        <v>0.005719999999999999</v>
      </c>
      <c r="J30" s="7"/>
    </row>
    <row r="31" spans="1:10" ht="12.75">
      <c r="A31" s="114">
        <f t="shared" si="2"/>
        <v>17</v>
      </c>
      <c r="B31" s="35" t="s">
        <v>121</v>
      </c>
      <c r="C31" s="2" t="s">
        <v>115</v>
      </c>
      <c r="D31" s="2" t="s">
        <v>14</v>
      </c>
      <c r="E31" s="2">
        <v>29</v>
      </c>
      <c r="F31" s="24"/>
      <c r="G31" s="24">
        <f t="shared" si="3"/>
        <v>0</v>
      </c>
      <c r="H31" s="25">
        <v>0.00038</v>
      </c>
      <c r="I31" s="25">
        <f t="shared" si="4"/>
        <v>0.01102</v>
      </c>
      <c r="J31" s="7"/>
    </row>
    <row r="32" spans="1:16" ht="14.25">
      <c r="A32" s="114">
        <f t="shared" si="2"/>
        <v>18</v>
      </c>
      <c r="B32" s="35" t="s">
        <v>122</v>
      </c>
      <c r="C32" s="2" t="s">
        <v>117</v>
      </c>
      <c r="D32" s="2" t="s">
        <v>14</v>
      </c>
      <c r="E32" s="2">
        <v>32</v>
      </c>
      <c r="F32" s="24"/>
      <c r="G32" s="24">
        <f t="shared" si="3"/>
        <v>0</v>
      </c>
      <c r="H32" s="25">
        <v>0.00057</v>
      </c>
      <c r="I32" s="25">
        <f t="shared" si="4"/>
        <v>0.01824</v>
      </c>
      <c r="J32" s="73"/>
      <c r="K32" s="56"/>
      <c r="L32" s="56"/>
      <c r="M32" s="56"/>
      <c r="N32" s="56"/>
      <c r="O32" s="56"/>
      <c r="P32" s="56"/>
    </row>
    <row r="33" spans="1:10" ht="12.75">
      <c r="A33" s="114">
        <f t="shared" si="2"/>
        <v>19</v>
      </c>
      <c r="B33" s="35" t="s">
        <v>123</v>
      </c>
      <c r="C33" s="2" t="s">
        <v>118</v>
      </c>
      <c r="D33" s="2" t="s">
        <v>14</v>
      </c>
      <c r="E33" s="2">
        <v>4</v>
      </c>
      <c r="F33" s="24"/>
      <c r="G33" s="24">
        <f t="shared" si="3"/>
        <v>0</v>
      </c>
      <c r="H33" s="25">
        <v>0.00086</v>
      </c>
      <c r="I33" s="25">
        <f t="shared" si="4"/>
        <v>0.00344</v>
      </c>
      <c r="J33" s="7"/>
    </row>
    <row r="34" spans="1:10" ht="12.75">
      <c r="A34" s="114">
        <f t="shared" si="2"/>
        <v>20</v>
      </c>
      <c r="B34" s="35" t="s">
        <v>124</v>
      </c>
      <c r="C34" s="2" t="s">
        <v>119</v>
      </c>
      <c r="D34" s="2" t="s">
        <v>14</v>
      </c>
      <c r="E34" s="2">
        <v>78</v>
      </c>
      <c r="F34" s="24"/>
      <c r="G34" s="24">
        <f t="shared" si="3"/>
        <v>0</v>
      </c>
      <c r="H34" s="25">
        <v>1E-05</v>
      </c>
      <c r="I34" s="25">
        <f t="shared" si="4"/>
        <v>0.0007800000000000001</v>
      </c>
      <c r="J34" s="7"/>
    </row>
    <row r="35" spans="1:10" ht="12.75">
      <c r="A35" s="114">
        <f t="shared" si="2"/>
        <v>21</v>
      </c>
      <c r="B35" s="35" t="s">
        <v>125</v>
      </c>
      <c r="C35" s="2" t="s">
        <v>127</v>
      </c>
      <c r="D35" s="2" t="s">
        <v>14</v>
      </c>
      <c r="E35" s="2">
        <v>22</v>
      </c>
      <c r="F35" s="24"/>
      <c r="G35" s="24">
        <f t="shared" si="3"/>
        <v>0</v>
      </c>
      <c r="H35" s="25">
        <v>2E-05</v>
      </c>
      <c r="I35" s="25">
        <f t="shared" si="4"/>
        <v>0.00044</v>
      </c>
      <c r="J35" s="7"/>
    </row>
    <row r="36" spans="1:10" ht="12.75">
      <c r="A36" s="114">
        <f t="shared" si="2"/>
        <v>22</v>
      </c>
      <c r="B36" s="35" t="s">
        <v>126</v>
      </c>
      <c r="C36" s="2" t="s">
        <v>128</v>
      </c>
      <c r="D36" s="2" t="s">
        <v>14</v>
      </c>
      <c r="E36" s="2">
        <v>29</v>
      </c>
      <c r="F36" s="24"/>
      <c r="G36" s="24">
        <f t="shared" si="3"/>
        <v>0</v>
      </c>
      <c r="H36" s="25">
        <v>3E-05</v>
      </c>
      <c r="I36" s="25">
        <f t="shared" si="4"/>
        <v>0.00087</v>
      </c>
      <c r="J36" s="7"/>
    </row>
    <row r="37" spans="1:10" ht="12.75">
      <c r="A37" s="114"/>
      <c r="B37" s="117"/>
      <c r="C37" s="26" t="s">
        <v>13</v>
      </c>
      <c r="D37" s="26"/>
      <c r="E37" s="26"/>
      <c r="F37" s="121"/>
      <c r="G37" s="121">
        <f>SUM(G29:G36)</f>
        <v>0</v>
      </c>
      <c r="H37" s="122"/>
      <c r="I37" s="122">
        <f>SUM(I29:I36)</f>
        <v>0.05455000000000001</v>
      </c>
      <c r="J37" s="7"/>
    </row>
    <row r="38" spans="1:10" ht="15.75">
      <c r="A38" s="42" t="s">
        <v>60</v>
      </c>
      <c r="B38" s="15"/>
      <c r="C38" s="72" t="s">
        <v>156</v>
      </c>
      <c r="D38" s="18" t="s">
        <v>17</v>
      </c>
      <c r="E38" s="19"/>
      <c r="F38" s="13"/>
      <c r="G38" s="17" t="s">
        <v>155</v>
      </c>
      <c r="H38" s="36" t="s">
        <v>16</v>
      </c>
      <c r="I38" s="40"/>
      <c r="J38" s="22"/>
    </row>
    <row r="39" spans="1:10" ht="12.75">
      <c r="A39" t="s">
        <v>4</v>
      </c>
      <c r="B39" s="6" t="s">
        <v>93</v>
      </c>
      <c r="C39" s="6"/>
      <c r="D39" s="17"/>
      <c r="E39" s="16"/>
      <c r="F39" s="9" t="s">
        <v>7</v>
      </c>
      <c r="G39" s="9" t="s">
        <v>10</v>
      </c>
      <c r="H39" s="27" t="s">
        <v>15</v>
      </c>
      <c r="I39" s="9" t="s">
        <v>11</v>
      </c>
      <c r="J39" s="7"/>
    </row>
    <row r="40" spans="1:10" ht="13.5" thickBot="1">
      <c r="A40" s="14" t="s">
        <v>9</v>
      </c>
      <c r="B40" s="10" t="s">
        <v>0</v>
      </c>
      <c r="C40" s="10" t="s">
        <v>1</v>
      </c>
      <c r="D40" s="10" t="s">
        <v>2</v>
      </c>
      <c r="E40" s="41" t="s">
        <v>3</v>
      </c>
      <c r="F40" s="11" t="s">
        <v>8</v>
      </c>
      <c r="G40" s="12" t="s">
        <v>8</v>
      </c>
      <c r="H40" s="20" t="s">
        <v>12</v>
      </c>
      <c r="I40" s="12" t="s">
        <v>12</v>
      </c>
      <c r="J40" s="7"/>
    </row>
    <row r="41" spans="1:10" ht="14.25">
      <c r="A41" s="2"/>
      <c r="B41" s="29">
        <v>733</v>
      </c>
      <c r="C41" s="30" t="s">
        <v>18</v>
      </c>
      <c r="D41" s="2"/>
      <c r="E41" s="2"/>
      <c r="F41" s="24"/>
      <c r="G41" s="24"/>
      <c r="H41" s="25"/>
      <c r="I41" s="25"/>
      <c r="J41" s="7"/>
    </row>
    <row r="42" spans="1:10" ht="12.75">
      <c r="A42" s="114">
        <v>23</v>
      </c>
      <c r="B42" s="35" t="s">
        <v>131</v>
      </c>
      <c r="C42" s="2" t="s">
        <v>129</v>
      </c>
      <c r="D42" s="2" t="s">
        <v>14</v>
      </c>
      <c r="E42" s="2">
        <v>32</v>
      </c>
      <c r="F42" s="24"/>
      <c r="G42" s="24">
        <f aca="true" t="shared" si="5" ref="G42:G49">E42*F42</f>
        <v>0</v>
      </c>
      <c r="H42" s="25">
        <v>5E-05</v>
      </c>
      <c r="I42" s="25">
        <f aca="true" t="shared" si="6" ref="I42:I49">E42*H42</f>
        <v>0.0016</v>
      </c>
      <c r="J42" s="7"/>
    </row>
    <row r="43" spans="1:10" ht="12.75">
      <c r="A43" s="2">
        <f aca="true" t="shared" si="7" ref="A43:A49">A42+1</f>
        <v>24</v>
      </c>
      <c r="B43" s="35" t="s">
        <v>132</v>
      </c>
      <c r="C43" s="2" t="s">
        <v>130</v>
      </c>
      <c r="D43" s="2" t="s">
        <v>14</v>
      </c>
      <c r="E43" s="2">
        <v>4</v>
      </c>
      <c r="F43" s="24"/>
      <c r="G43" s="24">
        <f t="shared" si="5"/>
        <v>0</v>
      </c>
      <c r="H43" s="25">
        <v>0.0001</v>
      </c>
      <c r="I43" s="25">
        <f t="shared" si="6"/>
        <v>0.0004</v>
      </c>
      <c r="J43" s="7"/>
    </row>
    <row r="44" spans="1:10" ht="12.75">
      <c r="A44" s="2">
        <f t="shared" si="7"/>
        <v>25</v>
      </c>
      <c r="B44" s="35" t="s">
        <v>41</v>
      </c>
      <c r="C44" s="2" t="s">
        <v>40</v>
      </c>
      <c r="D44" s="2" t="s">
        <v>5</v>
      </c>
      <c r="E44" s="2">
        <v>24</v>
      </c>
      <c r="F44" s="24"/>
      <c r="G44" s="24">
        <f t="shared" si="5"/>
        <v>0</v>
      </c>
      <c r="H44" s="25">
        <v>1E-05</v>
      </c>
      <c r="I44" s="25">
        <f t="shared" si="6"/>
        <v>0.00024000000000000003</v>
      </c>
      <c r="J44" s="7"/>
    </row>
    <row r="45" spans="1:10" ht="12.75">
      <c r="A45" s="2">
        <f t="shared" si="7"/>
        <v>26</v>
      </c>
      <c r="B45" s="35" t="s">
        <v>39</v>
      </c>
      <c r="C45" s="2" t="s">
        <v>37</v>
      </c>
      <c r="D45" s="2" t="s">
        <v>14</v>
      </c>
      <c r="E45" s="2">
        <f>SUM(E28:E32)</f>
        <v>161</v>
      </c>
      <c r="F45" s="24"/>
      <c r="G45" s="24">
        <f t="shared" si="5"/>
        <v>0</v>
      </c>
      <c r="H45" s="25">
        <v>0</v>
      </c>
      <c r="I45" s="25">
        <f t="shared" si="6"/>
        <v>0</v>
      </c>
      <c r="J45" s="7"/>
    </row>
    <row r="46" spans="1:10" ht="12.75">
      <c r="A46" s="2">
        <f t="shared" si="7"/>
        <v>27</v>
      </c>
      <c r="B46" s="35" t="s">
        <v>73</v>
      </c>
      <c r="C46" s="2" t="s">
        <v>133</v>
      </c>
      <c r="D46" s="2" t="s">
        <v>14</v>
      </c>
      <c r="E46" s="2">
        <v>78</v>
      </c>
      <c r="F46" s="24"/>
      <c r="G46" s="24">
        <f t="shared" si="5"/>
        <v>0</v>
      </c>
      <c r="H46" s="25">
        <v>5E-05</v>
      </c>
      <c r="I46" s="25">
        <f t="shared" si="6"/>
        <v>0.0039000000000000003</v>
      </c>
      <c r="J46" s="7"/>
    </row>
    <row r="47" spans="1:10" ht="12.75">
      <c r="A47" s="2">
        <f t="shared" si="7"/>
        <v>28</v>
      </c>
      <c r="B47" s="35" t="s">
        <v>74</v>
      </c>
      <c r="C47" s="2" t="s">
        <v>134</v>
      </c>
      <c r="D47" s="2" t="s">
        <v>14</v>
      </c>
      <c r="E47" s="2">
        <v>22</v>
      </c>
      <c r="F47" s="24"/>
      <c r="G47" s="24">
        <f t="shared" si="5"/>
        <v>0</v>
      </c>
      <c r="H47" s="25">
        <v>0.0007</v>
      </c>
      <c r="I47" s="25">
        <f t="shared" si="6"/>
        <v>0.0154</v>
      </c>
      <c r="J47" s="7"/>
    </row>
    <row r="48" spans="1:10" ht="12.75">
      <c r="A48" s="2">
        <f t="shared" si="7"/>
        <v>29</v>
      </c>
      <c r="B48" s="35" t="s">
        <v>75</v>
      </c>
      <c r="C48" s="2" t="s">
        <v>135</v>
      </c>
      <c r="D48" s="2" t="s">
        <v>14</v>
      </c>
      <c r="E48" s="2">
        <v>61</v>
      </c>
      <c r="F48" s="24"/>
      <c r="G48" s="24">
        <f t="shared" si="5"/>
        <v>0</v>
      </c>
      <c r="H48" s="25">
        <v>0.00012</v>
      </c>
      <c r="I48" s="25">
        <f t="shared" si="6"/>
        <v>0.00732</v>
      </c>
      <c r="J48" s="7"/>
    </row>
    <row r="49" spans="1:10" ht="12.75">
      <c r="A49" s="2">
        <f t="shared" si="7"/>
        <v>30</v>
      </c>
      <c r="B49" s="35" t="s">
        <v>76</v>
      </c>
      <c r="C49" s="2" t="s">
        <v>136</v>
      </c>
      <c r="D49" s="2" t="s">
        <v>14</v>
      </c>
      <c r="E49" s="2">
        <v>4</v>
      </c>
      <c r="F49" s="24"/>
      <c r="G49" s="24">
        <f t="shared" si="5"/>
        <v>0</v>
      </c>
      <c r="H49" s="25">
        <v>0.0002</v>
      </c>
      <c r="I49" s="25">
        <f t="shared" si="6"/>
        <v>0.0008</v>
      </c>
      <c r="J49" s="7"/>
    </row>
    <row r="50" spans="1:10" ht="12.75">
      <c r="A50" s="2"/>
      <c r="B50" s="2"/>
      <c r="C50" s="26" t="s">
        <v>13</v>
      </c>
      <c r="D50" s="26"/>
      <c r="E50" s="37"/>
      <c r="F50" s="38"/>
      <c r="G50" s="38">
        <f>SUM(G37:G49)</f>
        <v>0</v>
      </c>
      <c r="H50" s="39"/>
      <c r="I50" s="39">
        <f>SUM(I37:I49)</f>
        <v>0.08421000000000001</v>
      </c>
      <c r="J50" s="7"/>
    </row>
    <row r="51" spans="1:10" ht="12.75">
      <c r="A51" s="2">
        <v>31</v>
      </c>
      <c r="B51" s="2" t="s">
        <v>23</v>
      </c>
      <c r="C51" s="2" t="s">
        <v>22</v>
      </c>
      <c r="D51" s="2" t="s">
        <v>12</v>
      </c>
      <c r="E51" s="2">
        <v>0</v>
      </c>
      <c r="F51" s="24"/>
      <c r="G51" s="24">
        <f>F51*I50</f>
        <v>0</v>
      </c>
      <c r="H51" s="25"/>
      <c r="I51" s="25"/>
      <c r="J51" s="7"/>
    </row>
    <row r="52" spans="1:10" ht="16.5">
      <c r="A52" s="2"/>
      <c r="B52" s="29">
        <v>733</v>
      </c>
      <c r="C52" s="30" t="s">
        <v>19</v>
      </c>
      <c r="D52" s="43"/>
      <c r="E52" s="31">
        <v>1</v>
      </c>
      <c r="F52" s="32"/>
      <c r="G52" s="33">
        <f>SUM(G50:G51)</f>
        <v>0</v>
      </c>
      <c r="H52" s="34"/>
      <c r="I52" s="34">
        <f>SUM(I50)</f>
        <v>0.08421000000000001</v>
      </c>
      <c r="J52" s="7"/>
    </row>
    <row r="53" spans="1:10" ht="12.75">
      <c r="A53" s="2"/>
      <c r="B53" s="35"/>
      <c r="C53" s="2"/>
      <c r="D53" s="2"/>
      <c r="E53" s="2"/>
      <c r="F53" s="24"/>
      <c r="G53" s="24"/>
      <c r="H53" s="25"/>
      <c r="I53" s="25"/>
      <c r="J53" s="7"/>
    </row>
    <row r="54" spans="1:10" ht="14.25">
      <c r="A54" s="2"/>
      <c r="B54" s="29">
        <v>734</v>
      </c>
      <c r="C54" s="30" t="s">
        <v>20</v>
      </c>
      <c r="D54" s="2"/>
      <c r="E54" s="2"/>
      <c r="F54" s="24"/>
      <c r="G54" s="24"/>
      <c r="H54" s="25"/>
      <c r="I54" s="25"/>
      <c r="J54" s="7"/>
    </row>
    <row r="55" spans="1:10" ht="12.75">
      <c r="A55" s="2">
        <v>32</v>
      </c>
      <c r="B55" s="35" t="s">
        <v>43</v>
      </c>
      <c r="C55" s="2" t="s">
        <v>42</v>
      </c>
      <c r="D55" s="2" t="s">
        <v>5</v>
      </c>
      <c r="E55" s="2">
        <v>6</v>
      </c>
      <c r="F55" s="24"/>
      <c r="G55" s="24">
        <f>E55*F55</f>
        <v>0</v>
      </c>
      <c r="H55" s="25">
        <v>3E-05</v>
      </c>
      <c r="I55" s="25">
        <f>E55*H55</f>
        <v>0.00018</v>
      </c>
      <c r="J55" s="7"/>
    </row>
    <row r="56" spans="1:12" ht="12.75">
      <c r="A56" s="2">
        <f>A55+1</f>
        <v>33</v>
      </c>
      <c r="B56" s="35" t="s">
        <v>24</v>
      </c>
      <c r="C56" s="2" t="s">
        <v>25</v>
      </c>
      <c r="D56" s="2" t="s">
        <v>5</v>
      </c>
      <c r="E56" s="2">
        <v>8</v>
      </c>
      <c r="F56" s="24"/>
      <c r="G56" s="24">
        <f>E56*F56</f>
        <v>0</v>
      </c>
      <c r="H56" s="25">
        <v>3E-05</v>
      </c>
      <c r="I56" s="25">
        <f>E56*H56</f>
        <v>0.00024</v>
      </c>
      <c r="J56" s="7"/>
      <c r="L56">
        <f>SUM(E57:E65)</f>
        <v>91</v>
      </c>
    </row>
    <row r="57" spans="1:10" ht="12.75">
      <c r="A57" s="2">
        <f aca="true" t="shared" si="8" ref="A57:A70">A56+1</f>
        <v>34</v>
      </c>
      <c r="B57" s="35" t="s">
        <v>27</v>
      </c>
      <c r="C57" s="2" t="s">
        <v>26</v>
      </c>
      <c r="D57" s="2" t="s">
        <v>5</v>
      </c>
      <c r="E57" s="2">
        <v>33</v>
      </c>
      <c r="F57" s="24"/>
      <c r="G57" s="24">
        <f aca="true" t="shared" si="9" ref="G57:G70">E57*F57</f>
        <v>0</v>
      </c>
      <c r="H57" s="25">
        <v>8E-05</v>
      </c>
      <c r="I57" s="25">
        <f aca="true" t="shared" si="10" ref="I57:I70">E57*H57</f>
        <v>0.0026400000000000004</v>
      </c>
      <c r="J57" s="7"/>
    </row>
    <row r="58" spans="1:10" ht="12.75">
      <c r="A58" s="2">
        <f t="shared" si="8"/>
        <v>35</v>
      </c>
      <c r="B58" s="35" t="s">
        <v>84</v>
      </c>
      <c r="C58" s="2" t="s">
        <v>83</v>
      </c>
      <c r="D58" s="2" t="s">
        <v>5</v>
      </c>
      <c r="E58" s="2">
        <v>4</v>
      </c>
      <c r="F58" s="24"/>
      <c r="G58" s="24">
        <f t="shared" si="9"/>
        <v>0</v>
      </c>
      <c r="H58" s="25">
        <v>0.00014</v>
      </c>
      <c r="I58" s="25">
        <f t="shared" si="10"/>
        <v>0.00056</v>
      </c>
      <c r="J58" s="7"/>
    </row>
    <row r="59" spans="1:10" ht="12.75">
      <c r="A59" s="2">
        <f t="shared" si="8"/>
        <v>36</v>
      </c>
      <c r="B59" s="35" t="s">
        <v>85</v>
      </c>
      <c r="C59" s="2" t="s">
        <v>77</v>
      </c>
      <c r="D59" s="2" t="s">
        <v>5</v>
      </c>
      <c r="E59" s="2">
        <v>2</v>
      </c>
      <c r="F59" s="24"/>
      <c r="G59" s="24">
        <f t="shared" si="9"/>
        <v>0</v>
      </c>
      <c r="H59" s="25">
        <v>0.00022</v>
      </c>
      <c r="I59" s="25">
        <f t="shared" si="10"/>
        <v>0.00044</v>
      </c>
      <c r="J59" s="7"/>
    </row>
    <row r="60" spans="1:10" ht="12.75">
      <c r="A60" s="2">
        <f t="shared" si="8"/>
        <v>37</v>
      </c>
      <c r="B60" s="35" t="s">
        <v>33</v>
      </c>
      <c r="C60" s="2" t="s">
        <v>45</v>
      </c>
      <c r="D60" s="2" t="s">
        <v>5</v>
      </c>
      <c r="E60" s="2">
        <v>6</v>
      </c>
      <c r="F60" s="24"/>
      <c r="G60" s="24">
        <f t="shared" si="9"/>
        <v>0</v>
      </c>
      <c r="H60" s="25">
        <v>0.00023</v>
      </c>
      <c r="I60" s="25">
        <f t="shared" si="10"/>
        <v>0.0013800000000000002</v>
      </c>
      <c r="J60" s="7"/>
    </row>
    <row r="61" spans="1:10" ht="12.75">
      <c r="A61" s="2">
        <f t="shared" si="8"/>
        <v>38</v>
      </c>
      <c r="B61" s="35" t="s">
        <v>34</v>
      </c>
      <c r="C61" s="2" t="s">
        <v>28</v>
      </c>
      <c r="D61" s="2" t="s">
        <v>5</v>
      </c>
      <c r="E61" s="2">
        <v>11</v>
      </c>
      <c r="F61" s="24"/>
      <c r="G61" s="24">
        <f t="shared" si="9"/>
        <v>0</v>
      </c>
      <c r="H61" s="25">
        <v>0.00029</v>
      </c>
      <c r="I61" s="25">
        <f t="shared" si="10"/>
        <v>0.00319</v>
      </c>
      <c r="J61" s="7"/>
    </row>
    <row r="62" spans="1:10" ht="12.75">
      <c r="A62" s="2">
        <f t="shared" si="8"/>
        <v>39</v>
      </c>
      <c r="B62" s="35" t="s">
        <v>35</v>
      </c>
      <c r="C62" s="2" t="s">
        <v>29</v>
      </c>
      <c r="D62" s="2" t="s">
        <v>5</v>
      </c>
      <c r="E62" s="2">
        <v>11</v>
      </c>
      <c r="F62" s="24"/>
      <c r="G62" s="24">
        <f t="shared" si="9"/>
        <v>0</v>
      </c>
      <c r="H62" s="25">
        <v>0.00012</v>
      </c>
      <c r="I62" s="25">
        <f t="shared" si="10"/>
        <v>0.00132</v>
      </c>
      <c r="J62" s="7"/>
    </row>
    <row r="63" spans="1:10" ht="12.75">
      <c r="A63" s="2">
        <f t="shared" si="8"/>
        <v>40</v>
      </c>
      <c r="B63" s="35" t="s">
        <v>79</v>
      </c>
      <c r="C63" s="2" t="s">
        <v>78</v>
      </c>
      <c r="D63" s="2" t="s">
        <v>5</v>
      </c>
      <c r="E63" s="2">
        <v>1</v>
      </c>
      <c r="F63" s="24"/>
      <c r="G63" s="24">
        <f t="shared" si="9"/>
        <v>0</v>
      </c>
      <c r="H63" s="25">
        <v>0.00025</v>
      </c>
      <c r="I63" s="25">
        <f t="shared" si="10"/>
        <v>0.00025</v>
      </c>
      <c r="J63" s="7"/>
    </row>
    <row r="64" spans="1:10" ht="12.75">
      <c r="A64" s="2">
        <f t="shared" si="8"/>
        <v>41</v>
      </c>
      <c r="B64" s="35" t="s">
        <v>86</v>
      </c>
      <c r="C64" s="2" t="s">
        <v>80</v>
      </c>
      <c r="D64" s="2" t="s">
        <v>5</v>
      </c>
      <c r="E64" s="2">
        <v>1</v>
      </c>
      <c r="F64" s="24"/>
      <c r="G64" s="24">
        <f t="shared" si="9"/>
        <v>0</v>
      </c>
      <c r="H64" s="25">
        <v>0.00144</v>
      </c>
      <c r="I64" s="25">
        <f t="shared" si="10"/>
        <v>0.00144</v>
      </c>
      <c r="J64" s="7"/>
    </row>
    <row r="65" spans="1:10" ht="12.75">
      <c r="A65" s="2">
        <f t="shared" si="8"/>
        <v>42</v>
      </c>
      <c r="B65" s="35" t="s">
        <v>44</v>
      </c>
      <c r="C65" s="2" t="s">
        <v>137</v>
      </c>
      <c r="D65" s="2" t="s">
        <v>5</v>
      </c>
      <c r="E65" s="2">
        <v>22</v>
      </c>
      <c r="F65" s="24"/>
      <c r="G65" s="24">
        <f t="shared" si="9"/>
        <v>0</v>
      </c>
      <c r="H65" s="25">
        <v>0.0007</v>
      </c>
      <c r="I65" s="25">
        <f t="shared" si="10"/>
        <v>0.0154</v>
      </c>
      <c r="J65" s="7"/>
    </row>
    <row r="66" spans="1:10" ht="12.75">
      <c r="A66" s="2">
        <f t="shared" si="8"/>
        <v>43</v>
      </c>
      <c r="B66" s="35" t="s">
        <v>36</v>
      </c>
      <c r="C66" s="2" t="s">
        <v>30</v>
      </c>
      <c r="D66" s="2" t="s">
        <v>5</v>
      </c>
      <c r="E66" s="2">
        <v>8</v>
      </c>
      <c r="F66" s="24"/>
      <c r="G66" s="24">
        <f t="shared" si="9"/>
        <v>0</v>
      </c>
      <c r="H66" s="25">
        <v>0.00022</v>
      </c>
      <c r="I66" s="25">
        <f t="shared" si="10"/>
        <v>0.00176</v>
      </c>
      <c r="J66" s="7"/>
    </row>
    <row r="67" spans="1:10" ht="12.75">
      <c r="A67" s="2">
        <f t="shared" si="8"/>
        <v>44</v>
      </c>
      <c r="B67" s="35" t="s">
        <v>87</v>
      </c>
      <c r="C67" s="2" t="s">
        <v>82</v>
      </c>
      <c r="D67" s="2" t="s">
        <v>5</v>
      </c>
      <c r="E67" s="2">
        <v>1</v>
      </c>
      <c r="F67" s="24"/>
      <c r="G67" s="24">
        <f t="shared" si="9"/>
        <v>0</v>
      </c>
      <c r="H67" s="25">
        <v>0.00057</v>
      </c>
      <c r="I67" s="25">
        <f t="shared" si="10"/>
        <v>0.00057</v>
      </c>
      <c r="J67" s="7"/>
    </row>
    <row r="68" spans="1:10" ht="12.75">
      <c r="A68" s="2">
        <f t="shared" si="8"/>
        <v>45</v>
      </c>
      <c r="B68" s="35" t="s">
        <v>88</v>
      </c>
      <c r="C68" s="2" t="s">
        <v>81</v>
      </c>
      <c r="D68" s="2" t="s">
        <v>5</v>
      </c>
      <c r="E68" s="2">
        <v>4</v>
      </c>
      <c r="F68" s="24"/>
      <c r="G68" s="24">
        <f t="shared" si="9"/>
        <v>0</v>
      </c>
      <c r="H68" s="25">
        <v>0.00063</v>
      </c>
      <c r="I68" s="25">
        <f t="shared" si="10"/>
        <v>0.00252</v>
      </c>
      <c r="J68" s="7"/>
    </row>
    <row r="69" spans="1:10" ht="12.75">
      <c r="A69" s="2">
        <f t="shared" si="8"/>
        <v>46</v>
      </c>
      <c r="B69" s="35" t="s">
        <v>89</v>
      </c>
      <c r="C69" s="2" t="s">
        <v>90</v>
      </c>
      <c r="D69" s="2" t="s">
        <v>5</v>
      </c>
      <c r="E69" s="2">
        <v>1</v>
      </c>
      <c r="F69" s="24"/>
      <c r="G69" s="24">
        <f t="shared" si="9"/>
        <v>0</v>
      </c>
      <c r="H69" s="25">
        <v>0.00155</v>
      </c>
      <c r="I69" s="25">
        <f t="shared" si="10"/>
        <v>0.00155</v>
      </c>
      <c r="J69" s="7"/>
    </row>
    <row r="70" spans="1:10" ht="12.75">
      <c r="A70" s="2">
        <f t="shared" si="8"/>
        <v>47</v>
      </c>
      <c r="B70" s="35" t="s">
        <v>91</v>
      </c>
      <c r="C70" s="2" t="s">
        <v>138</v>
      </c>
      <c r="D70" s="2" t="s">
        <v>5</v>
      </c>
      <c r="E70" s="2">
        <v>1</v>
      </c>
      <c r="F70" s="24"/>
      <c r="G70" s="24">
        <f t="shared" si="9"/>
        <v>0</v>
      </c>
      <c r="H70" s="25">
        <v>0.00096</v>
      </c>
      <c r="I70" s="25">
        <f t="shared" si="10"/>
        <v>0.00096</v>
      </c>
      <c r="J70" s="7"/>
    </row>
    <row r="71" spans="1:10" ht="12.75">
      <c r="A71" s="2"/>
      <c r="B71" s="35"/>
      <c r="C71" s="26" t="s">
        <v>13</v>
      </c>
      <c r="D71" s="26"/>
      <c r="E71" s="37"/>
      <c r="F71" s="38"/>
      <c r="G71" s="38">
        <f>SUM(G55:G70)</f>
        <v>0</v>
      </c>
      <c r="H71" s="39"/>
      <c r="I71" s="39">
        <f>SUM(I55:I70)</f>
        <v>0.03440000000000001</v>
      </c>
      <c r="J71" s="7"/>
    </row>
    <row r="72" spans="1:10" ht="12.75">
      <c r="A72" s="2">
        <v>48</v>
      </c>
      <c r="B72" s="2" t="s">
        <v>31</v>
      </c>
      <c r="C72" s="2" t="s">
        <v>22</v>
      </c>
      <c r="D72" s="2" t="s">
        <v>12</v>
      </c>
      <c r="E72" s="2">
        <v>0</v>
      </c>
      <c r="F72" s="24"/>
      <c r="G72" s="24">
        <f>F72*I71</f>
        <v>0</v>
      </c>
      <c r="H72" s="25"/>
      <c r="I72" s="25"/>
      <c r="J72" s="7"/>
    </row>
    <row r="73" spans="1:10" ht="16.5">
      <c r="A73" s="2"/>
      <c r="B73" s="29">
        <v>734</v>
      </c>
      <c r="C73" s="30" t="s">
        <v>21</v>
      </c>
      <c r="D73" s="26"/>
      <c r="E73" s="31">
        <v>1</v>
      </c>
      <c r="F73" s="32"/>
      <c r="G73" s="33">
        <f>SUM(G71:G72)</f>
        <v>0</v>
      </c>
      <c r="H73" s="34"/>
      <c r="I73" s="34">
        <f>SUM(I71)</f>
        <v>0.03440000000000001</v>
      </c>
      <c r="J73" s="7"/>
    </row>
    <row r="74" spans="1:11" ht="15">
      <c r="A74" s="114"/>
      <c r="B74" s="117"/>
      <c r="C74" s="118"/>
      <c r="D74" s="26"/>
      <c r="E74" s="114"/>
      <c r="F74" s="24"/>
      <c r="G74" s="119"/>
      <c r="H74" s="116"/>
      <c r="I74" s="116"/>
      <c r="J74" s="123"/>
      <c r="K74" s="124"/>
    </row>
    <row r="75" spans="1:13" ht="15.75">
      <c r="A75" s="42" t="s">
        <v>61</v>
      </c>
      <c r="B75" s="15"/>
      <c r="C75" s="72" t="s">
        <v>156</v>
      </c>
      <c r="D75" s="18" t="s">
        <v>17</v>
      </c>
      <c r="E75" s="19"/>
      <c r="F75" s="13"/>
      <c r="G75" s="17" t="s">
        <v>155</v>
      </c>
      <c r="H75" s="36" t="s">
        <v>16</v>
      </c>
      <c r="I75" s="40"/>
      <c r="J75" s="7"/>
      <c r="M75" t="s">
        <v>52</v>
      </c>
    </row>
    <row r="76" spans="1:10" ht="12.75">
      <c r="A76" t="s">
        <v>46</v>
      </c>
      <c r="B76" s="6" t="s">
        <v>93</v>
      </c>
      <c r="C76" s="6"/>
      <c r="D76" s="17"/>
      <c r="E76" s="16"/>
      <c r="F76" s="9" t="s">
        <v>7</v>
      </c>
      <c r="G76" s="9" t="s">
        <v>10</v>
      </c>
      <c r="H76" s="27" t="s">
        <v>15</v>
      </c>
      <c r="I76" s="9" t="s">
        <v>11</v>
      </c>
      <c r="J76" s="7"/>
    </row>
    <row r="77" spans="1:13" ht="13.5" thickBot="1">
      <c r="A77" s="14" t="s">
        <v>9</v>
      </c>
      <c r="B77" s="10" t="s">
        <v>0</v>
      </c>
      <c r="C77" s="10" t="s">
        <v>1</v>
      </c>
      <c r="D77" s="10" t="s">
        <v>2</v>
      </c>
      <c r="E77" s="41" t="s">
        <v>3</v>
      </c>
      <c r="F77" s="11" t="s">
        <v>8</v>
      </c>
      <c r="G77" s="12" t="s">
        <v>8</v>
      </c>
      <c r="H77" s="20" t="s">
        <v>12</v>
      </c>
      <c r="I77" s="12" t="s">
        <v>12</v>
      </c>
      <c r="J77" s="7"/>
      <c r="M77" s="44"/>
    </row>
    <row r="78" spans="1:10" ht="14.25">
      <c r="A78" s="2"/>
      <c r="B78" s="29">
        <v>735</v>
      </c>
      <c r="C78" s="30" t="s">
        <v>54</v>
      </c>
      <c r="D78" s="2"/>
      <c r="E78" s="2"/>
      <c r="F78" s="24"/>
      <c r="G78" s="24"/>
      <c r="H78" s="25"/>
      <c r="I78" s="25"/>
      <c r="J78" s="7"/>
    </row>
    <row r="79" spans="1:10" ht="12.75">
      <c r="A79" s="2">
        <v>49</v>
      </c>
      <c r="B79" s="35" t="s">
        <v>143</v>
      </c>
      <c r="C79" s="2" t="s">
        <v>145</v>
      </c>
      <c r="D79" s="2" t="s">
        <v>38</v>
      </c>
      <c r="E79" s="2">
        <v>1</v>
      </c>
      <c r="F79" s="24"/>
      <c r="G79" s="24">
        <f aca="true" t="shared" si="11" ref="G79:G85">E79*F79</f>
        <v>0</v>
      </c>
      <c r="H79" s="25">
        <v>0.0146</v>
      </c>
      <c r="I79" s="25">
        <f aca="true" t="shared" si="12" ref="I79:I85">E79*H79</f>
        <v>0.0146</v>
      </c>
      <c r="J79" s="7"/>
    </row>
    <row r="80" spans="1:10" ht="12.75">
      <c r="A80" s="2">
        <f aca="true" t="shared" si="13" ref="A80:A85">A79+1</f>
        <v>50</v>
      </c>
      <c r="B80" s="35" t="s">
        <v>144</v>
      </c>
      <c r="C80" s="2" t="s">
        <v>146</v>
      </c>
      <c r="D80" s="2" t="s">
        <v>38</v>
      </c>
      <c r="E80" s="2">
        <v>10</v>
      </c>
      <c r="F80" s="24"/>
      <c r="G80" s="24">
        <f t="shared" si="11"/>
        <v>0</v>
      </c>
      <c r="H80" s="25">
        <v>0.04132</v>
      </c>
      <c r="I80" s="25">
        <f t="shared" si="12"/>
        <v>0.4132</v>
      </c>
      <c r="J80" s="7"/>
    </row>
    <row r="81" spans="1:10" ht="12.75">
      <c r="A81" s="2">
        <f t="shared" si="13"/>
        <v>51</v>
      </c>
      <c r="B81" s="35" t="s">
        <v>53</v>
      </c>
      <c r="C81" s="2" t="s">
        <v>147</v>
      </c>
      <c r="D81" s="2" t="s">
        <v>38</v>
      </c>
      <c r="E81" s="2">
        <v>1</v>
      </c>
      <c r="F81" s="24"/>
      <c r="G81" s="24">
        <f t="shared" si="11"/>
        <v>0</v>
      </c>
      <c r="H81" s="25">
        <v>0</v>
      </c>
      <c r="I81" s="25">
        <f t="shared" si="12"/>
        <v>0</v>
      </c>
      <c r="J81" s="7"/>
    </row>
    <row r="82" spans="1:10" ht="12.75">
      <c r="A82" s="2">
        <f t="shared" si="13"/>
        <v>52</v>
      </c>
      <c r="B82" s="35" t="s">
        <v>149</v>
      </c>
      <c r="C82" s="2" t="s">
        <v>148</v>
      </c>
      <c r="D82" s="2" t="s">
        <v>38</v>
      </c>
      <c r="E82" s="2">
        <v>10</v>
      </c>
      <c r="F82" s="24"/>
      <c r="G82" s="24">
        <f t="shared" si="11"/>
        <v>0</v>
      </c>
      <c r="H82" s="25">
        <v>0</v>
      </c>
      <c r="I82" s="25">
        <f t="shared" si="12"/>
        <v>0</v>
      </c>
      <c r="J82" s="7"/>
    </row>
    <row r="83" spans="1:10" ht="12.75">
      <c r="A83" s="2">
        <f t="shared" si="13"/>
        <v>53</v>
      </c>
      <c r="B83" s="35" t="s">
        <v>140</v>
      </c>
      <c r="C83" s="2" t="s">
        <v>139</v>
      </c>
      <c r="D83" s="2" t="s">
        <v>38</v>
      </c>
      <c r="E83" s="2">
        <v>1</v>
      </c>
      <c r="F83" s="24"/>
      <c r="G83" s="24">
        <f t="shared" si="11"/>
        <v>0</v>
      </c>
      <c r="H83" s="25">
        <v>0.0309</v>
      </c>
      <c r="I83" s="25">
        <f t="shared" si="12"/>
        <v>0.0309</v>
      </c>
      <c r="J83" s="7"/>
    </row>
    <row r="84" spans="1:10" ht="12.75">
      <c r="A84" s="2">
        <f t="shared" si="13"/>
        <v>54</v>
      </c>
      <c r="B84" s="35" t="s">
        <v>142</v>
      </c>
      <c r="C84" s="2" t="s">
        <v>141</v>
      </c>
      <c r="D84" s="2" t="s">
        <v>38</v>
      </c>
      <c r="E84" s="2">
        <v>1</v>
      </c>
      <c r="F84" s="24"/>
      <c r="G84" s="24">
        <f t="shared" si="11"/>
        <v>0</v>
      </c>
      <c r="H84" s="25">
        <v>0</v>
      </c>
      <c r="I84" s="25">
        <f t="shared" si="12"/>
        <v>0</v>
      </c>
      <c r="J84" s="7"/>
    </row>
    <row r="85" spans="1:11" ht="12.75">
      <c r="A85" s="2">
        <f t="shared" si="13"/>
        <v>55</v>
      </c>
      <c r="B85" s="35" t="s">
        <v>142</v>
      </c>
      <c r="C85" s="2" t="s">
        <v>150</v>
      </c>
      <c r="D85" s="2" t="s">
        <v>38</v>
      </c>
      <c r="E85" s="2">
        <v>12</v>
      </c>
      <c r="F85" s="24"/>
      <c r="G85" s="24">
        <f t="shared" si="11"/>
        <v>0</v>
      </c>
      <c r="H85" s="25">
        <v>0</v>
      </c>
      <c r="I85" s="25">
        <f t="shared" si="12"/>
        <v>0</v>
      </c>
      <c r="J85" s="7"/>
      <c r="K85">
        <f>SUM(E71:E83)</f>
        <v>24</v>
      </c>
    </row>
    <row r="86" spans="1:10" ht="12.75">
      <c r="A86" s="2"/>
      <c r="B86" s="2"/>
      <c r="C86" s="26" t="s">
        <v>13</v>
      </c>
      <c r="D86" s="26"/>
      <c r="E86" s="37"/>
      <c r="F86" s="38"/>
      <c r="G86" s="38">
        <f>SUM(G79:G85)</f>
        <v>0</v>
      </c>
      <c r="H86" s="39"/>
      <c r="I86" s="39">
        <f>SUM(I79:I85)</f>
        <v>0.4587</v>
      </c>
      <c r="J86" s="7"/>
    </row>
    <row r="87" spans="1:10" ht="12.75">
      <c r="A87" s="2">
        <v>56</v>
      </c>
      <c r="B87" s="2" t="s">
        <v>47</v>
      </c>
      <c r="C87" s="2" t="s">
        <v>22</v>
      </c>
      <c r="D87" s="2" t="s">
        <v>12</v>
      </c>
      <c r="E87" s="2">
        <v>0</v>
      </c>
      <c r="F87" s="24"/>
      <c r="G87" s="24">
        <f>F87*I86</f>
        <v>0</v>
      </c>
      <c r="H87" s="25"/>
      <c r="I87" s="25"/>
      <c r="J87" s="7"/>
    </row>
    <row r="88" spans="1:10" ht="16.5">
      <c r="A88" s="2"/>
      <c r="B88" s="29">
        <v>735</v>
      </c>
      <c r="C88" s="30" t="s">
        <v>48</v>
      </c>
      <c r="D88" s="26"/>
      <c r="E88" s="31">
        <v>1</v>
      </c>
      <c r="F88" s="32"/>
      <c r="G88" s="33">
        <f>SUM(G86:G87)</f>
        <v>0</v>
      </c>
      <c r="H88" s="34"/>
      <c r="I88" s="34">
        <f>SUM(I86)</f>
        <v>0.4587</v>
      </c>
      <c r="J88" s="7"/>
    </row>
    <row r="89" spans="1:10" ht="12.75">
      <c r="A89" s="2"/>
      <c r="B89" s="35"/>
      <c r="C89" s="2"/>
      <c r="D89" s="2"/>
      <c r="E89" s="2"/>
      <c r="F89" s="24"/>
      <c r="G89" s="24"/>
      <c r="H89" s="25"/>
      <c r="I89" s="25"/>
      <c r="J89" s="7"/>
    </row>
    <row r="90" spans="1:10" ht="16.5">
      <c r="A90" s="2"/>
      <c r="B90" s="29" t="s">
        <v>49</v>
      </c>
      <c r="C90" s="30" t="s">
        <v>50</v>
      </c>
      <c r="D90" s="26"/>
      <c r="E90" s="31"/>
      <c r="F90" s="32"/>
      <c r="G90" s="33"/>
      <c r="H90" s="34"/>
      <c r="I90" s="34"/>
      <c r="J90" s="7"/>
    </row>
    <row r="91" spans="1:10" ht="12.75">
      <c r="A91" s="2">
        <v>57</v>
      </c>
      <c r="B91" s="35" t="s">
        <v>64</v>
      </c>
      <c r="C91" s="2" t="s">
        <v>92</v>
      </c>
      <c r="D91" s="2" t="s">
        <v>38</v>
      </c>
      <c r="E91" s="2">
        <v>1</v>
      </c>
      <c r="F91" s="24"/>
      <c r="G91" s="24">
        <f>E91*F91</f>
        <v>0</v>
      </c>
      <c r="H91" s="25">
        <v>0</v>
      </c>
      <c r="I91" s="25">
        <f>E91*H91</f>
        <v>0</v>
      </c>
      <c r="J91" s="7"/>
    </row>
    <row r="92" spans="1:10" ht="16.5">
      <c r="A92" s="2"/>
      <c r="B92" s="29">
        <v>731</v>
      </c>
      <c r="C92" s="30" t="s">
        <v>51</v>
      </c>
      <c r="D92" s="26"/>
      <c r="E92" s="31"/>
      <c r="F92" s="32"/>
      <c r="G92" s="33">
        <f>SUM(G90:G91)</f>
        <v>0</v>
      </c>
      <c r="H92" s="34"/>
      <c r="I92" s="34">
        <f>SUM(I90:I91)</f>
        <v>0</v>
      </c>
      <c r="J92" s="7"/>
    </row>
    <row r="93" spans="1:10" ht="12.75">
      <c r="A93" s="2"/>
      <c r="B93" s="35"/>
      <c r="C93" s="2"/>
      <c r="D93" s="2"/>
      <c r="E93" s="2"/>
      <c r="F93" s="24"/>
      <c r="G93" s="24"/>
      <c r="H93" s="25"/>
      <c r="I93" s="25"/>
      <c r="J93" s="7"/>
    </row>
    <row r="94" spans="1:10" ht="16.5">
      <c r="A94" s="2"/>
      <c r="B94" s="29" t="s">
        <v>55</v>
      </c>
      <c r="C94" s="30" t="s">
        <v>56</v>
      </c>
      <c r="D94" s="26"/>
      <c r="E94" s="31"/>
      <c r="F94" s="32"/>
      <c r="G94" s="33"/>
      <c r="H94" s="34"/>
      <c r="I94" s="34"/>
      <c r="J94" s="7"/>
    </row>
    <row r="95" spans="1:10" ht="12.75">
      <c r="A95" s="2">
        <v>58</v>
      </c>
      <c r="B95" s="35" t="s">
        <v>64</v>
      </c>
      <c r="C95" s="2" t="s">
        <v>57</v>
      </c>
      <c r="D95" s="2" t="s">
        <v>38</v>
      </c>
      <c r="E95" s="2">
        <v>1</v>
      </c>
      <c r="F95" s="24"/>
      <c r="G95" s="24">
        <f>E95*F95</f>
        <v>0</v>
      </c>
      <c r="H95" s="25">
        <v>0</v>
      </c>
      <c r="I95" s="25">
        <f>E95*H95</f>
        <v>0</v>
      </c>
      <c r="J95" s="7"/>
    </row>
    <row r="96" spans="1:10" ht="16.5">
      <c r="A96" s="2"/>
      <c r="B96" s="29" t="s">
        <v>55</v>
      </c>
      <c r="C96" s="30" t="s">
        <v>58</v>
      </c>
      <c r="D96" s="26"/>
      <c r="E96" s="31"/>
      <c r="F96" s="32"/>
      <c r="G96" s="33">
        <f>SUM(G94:G95)</f>
        <v>0</v>
      </c>
      <c r="H96" s="34"/>
      <c r="I96" s="34">
        <f>SUM(I94:I95)</f>
        <v>0</v>
      </c>
      <c r="J96" s="7"/>
    </row>
    <row r="97" spans="1:10" ht="12.75">
      <c r="A97" s="2">
        <v>59</v>
      </c>
      <c r="B97" s="35" t="s">
        <v>64</v>
      </c>
      <c r="C97" s="2" t="s">
        <v>157</v>
      </c>
      <c r="D97" s="2" t="s">
        <v>38</v>
      </c>
      <c r="E97" s="2">
        <v>1</v>
      </c>
      <c r="F97" s="24"/>
      <c r="G97" s="24">
        <v>0</v>
      </c>
      <c r="H97" s="25">
        <v>0</v>
      </c>
      <c r="I97" s="25">
        <v>0</v>
      </c>
      <c r="J97" s="7"/>
    </row>
    <row r="98" spans="1:10" ht="17.25">
      <c r="A98" s="2"/>
      <c r="B98" s="71" t="s">
        <v>32</v>
      </c>
      <c r="C98" s="70" t="s">
        <v>62</v>
      </c>
      <c r="D98" s="60"/>
      <c r="E98" s="61"/>
      <c r="F98" s="62"/>
      <c r="G98" s="63">
        <f>SUM(G13+G26+G52+G73+G88+G92+G96+G97)</f>
        <v>0</v>
      </c>
      <c r="H98" s="25"/>
      <c r="I98" s="34"/>
      <c r="J98" s="7"/>
    </row>
    <row r="99" spans="1:10" ht="14.25">
      <c r="A99" s="2"/>
      <c r="B99" s="29"/>
      <c r="C99" s="30"/>
      <c r="D99" s="2"/>
      <c r="E99" s="2"/>
      <c r="F99" s="24"/>
      <c r="G99" s="24"/>
      <c r="H99" s="25"/>
      <c r="I99" s="25"/>
      <c r="J99" s="7"/>
    </row>
    <row r="100" spans="1:12" ht="14.25">
      <c r="A100" s="2"/>
      <c r="B100" s="29"/>
      <c r="C100" s="30"/>
      <c r="D100" s="2"/>
      <c r="E100" s="2"/>
      <c r="F100" s="24"/>
      <c r="G100" s="24"/>
      <c r="H100" s="25"/>
      <c r="I100" s="25"/>
      <c r="J100" s="7"/>
      <c r="L100">
        <f>SUM(E99:E101)</f>
        <v>0</v>
      </c>
    </row>
    <row r="101" spans="1:10" ht="12.75">
      <c r="A101" s="2"/>
      <c r="B101" s="35"/>
      <c r="C101" s="2"/>
      <c r="D101" s="2"/>
      <c r="E101" s="2"/>
      <c r="F101" s="24"/>
      <c r="G101" s="24"/>
      <c r="H101" s="25"/>
      <c r="I101" s="25"/>
      <c r="J101" s="7"/>
    </row>
    <row r="102" spans="1:10" ht="12.75">
      <c r="A102" s="2"/>
      <c r="B102" s="35"/>
      <c r="C102" s="2"/>
      <c r="D102" s="2"/>
      <c r="E102" s="2"/>
      <c r="F102" s="24"/>
      <c r="G102" s="24"/>
      <c r="H102" s="25"/>
      <c r="I102" s="25"/>
      <c r="J102" s="7"/>
    </row>
    <row r="103" spans="1:10" ht="12.75">
      <c r="A103" s="2"/>
      <c r="B103" s="35"/>
      <c r="C103" s="2"/>
      <c r="D103" s="2"/>
      <c r="E103" s="2"/>
      <c r="F103" s="24"/>
      <c r="G103" s="24"/>
      <c r="H103" s="25"/>
      <c r="I103" s="25"/>
      <c r="J103" s="7"/>
    </row>
    <row r="104" spans="1:9" ht="12.75">
      <c r="A104" s="2"/>
      <c r="B104" s="35"/>
      <c r="C104" s="2"/>
      <c r="D104" s="2"/>
      <c r="E104" s="2"/>
      <c r="F104" s="24"/>
      <c r="G104" s="24"/>
      <c r="H104" s="25"/>
      <c r="I104" s="25"/>
    </row>
    <row r="105" spans="1:9" ht="12.75">
      <c r="A105" s="2"/>
      <c r="B105" s="35"/>
      <c r="C105" s="2"/>
      <c r="D105" s="2"/>
      <c r="E105" s="2"/>
      <c r="F105" s="24"/>
      <c r="G105" s="24"/>
      <c r="H105" s="25"/>
      <c r="I105" s="25"/>
    </row>
    <row r="106" spans="1:9" ht="12.75">
      <c r="A106" s="2"/>
      <c r="B106" s="35"/>
      <c r="C106" s="2"/>
      <c r="D106" s="2"/>
      <c r="E106" s="2"/>
      <c r="F106" s="24"/>
      <c r="G106" s="24"/>
      <c r="H106" s="25"/>
      <c r="I106" s="25"/>
    </row>
    <row r="107" spans="1:9" ht="12.75">
      <c r="A107" s="2"/>
      <c r="B107" s="35"/>
      <c r="C107" s="2"/>
      <c r="D107" s="2"/>
      <c r="E107" s="2"/>
      <c r="F107" s="24"/>
      <c r="G107" s="24"/>
      <c r="H107" s="25"/>
      <c r="I107" s="25"/>
    </row>
    <row r="108" spans="1:9" ht="15.75">
      <c r="A108" s="88"/>
      <c r="B108" s="5"/>
      <c r="C108" s="125"/>
      <c r="D108" s="1"/>
      <c r="E108" s="126"/>
      <c r="F108" s="13"/>
      <c r="G108" s="127"/>
      <c r="H108" s="36"/>
      <c r="I108" s="128"/>
    </row>
    <row r="109" spans="1:9" ht="12.75">
      <c r="A109" s="74"/>
      <c r="B109" s="92"/>
      <c r="C109" s="92"/>
      <c r="D109" s="74"/>
      <c r="E109" s="91"/>
      <c r="F109" s="93"/>
      <c r="G109" s="93"/>
      <c r="H109" s="94"/>
      <c r="I109" s="93"/>
    </row>
    <row r="110" spans="1:9" ht="12.75">
      <c r="A110" s="95"/>
      <c r="B110" s="93"/>
      <c r="C110" s="93"/>
      <c r="D110" s="93"/>
      <c r="E110" s="96"/>
      <c r="F110" s="97"/>
      <c r="G110" s="98"/>
      <c r="H110" s="98"/>
      <c r="I110" s="98"/>
    </row>
    <row r="111" spans="1:9" ht="12.75">
      <c r="A111" s="74"/>
      <c r="B111" s="82"/>
      <c r="C111" s="74"/>
      <c r="D111" s="74"/>
      <c r="E111" s="74"/>
      <c r="F111" s="83"/>
      <c r="G111" s="83"/>
      <c r="H111" s="81"/>
      <c r="I111" s="81"/>
    </row>
    <row r="112" spans="1:9" ht="12.75">
      <c r="A112" s="74"/>
      <c r="B112" s="82"/>
      <c r="C112" s="74"/>
      <c r="D112" s="74"/>
      <c r="E112" s="74"/>
      <c r="F112" s="83"/>
      <c r="G112" s="83"/>
      <c r="H112" s="81"/>
      <c r="I112" s="81"/>
    </row>
    <row r="113" spans="1:9" ht="12.75">
      <c r="A113" s="74"/>
      <c r="B113" s="82"/>
      <c r="C113" s="74"/>
      <c r="D113" s="74"/>
      <c r="E113" s="74"/>
      <c r="F113" s="83"/>
      <c r="G113" s="83"/>
      <c r="H113" s="81"/>
      <c r="I113" s="81"/>
    </row>
    <row r="114" spans="1:9" ht="12.75">
      <c r="A114" s="74"/>
      <c r="B114" s="82"/>
      <c r="C114" s="74"/>
      <c r="D114" s="74"/>
      <c r="E114" s="74"/>
      <c r="F114" s="83"/>
      <c r="G114" s="83"/>
      <c r="H114" s="81"/>
      <c r="I114" s="81"/>
    </row>
    <row r="115" spans="1:9" ht="12.75">
      <c r="A115" s="74"/>
      <c r="B115" s="74"/>
      <c r="C115" s="84"/>
      <c r="D115" s="84"/>
      <c r="E115" s="101"/>
      <c r="F115" s="86"/>
      <c r="G115" s="86"/>
      <c r="H115" s="87"/>
      <c r="I115" s="87"/>
    </row>
    <row r="116" spans="1:9" ht="12.75">
      <c r="A116" s="74"/>
      <c r="B116" s="74"/>
      <c r="C116" s="74"/>
      <c r="D116" s="74"/>
      <c r="E116" s="74"/>
      <c r="F116" s="83"/>
      <c r="G116" s="83"/>
      <c r="H116" s="81"/>
      <c r="I116" s="81"/>
    </row>
    <row r="117" spans="1:9" ht="16.5">
      <c r="A117" s="74"/>
      <c r="B117" s="99"/>
      <c r="C117" s="100"/>
      <c r="D117" s="84"/>
      <c r="E117" s="105"/>
      <c r="F117" s="106"/>
      <c r="G117" s="102"/>
      <c r="H117" s="103"/>
      <c r="I117" s="103"/>
    </row>
    <row r="118" spans="1:9" ht="12.75">
      <c r="A118" s="74"/>
      <c r="B118" s="82"/>
      <c r="C118" s="74"/>
      <c r="D118" s="74"/>
      <c r="E118" s="74"/>
      <c r="F118" s="83"/>
      <c r="G118" s="83"/>
      <c r="H118" s="81"/>
      <c r="I118" s="81"/>
    </row>
    <row r="119" spans="1:9" ht="16.5">
      <c r="A119" s="74"/>
      <c r="B119" s="99"/>
      <c r="C119" s="100"/>
      <c r="D119" s="84"/>
      <c r="E119" s="105"/>
      <c r="F119" s="106"/>
      <c r="G119" s="102"/>
      <c r="H119" s="103"/>
      <c r="I119" s="103"/>
    </row>
    <row r="120" spans="1:9" ht="12.75">
      <c r="A120" s="74"/>
      <c r="B120" s="82"/>
      <c r="C120" s="74"/>
      <c r="D120" s="74"/>
      <c r="E120" s="74"/>
      <c r="F120" s="83"/>
      <c r="G120" s="83"/>
      <c r="H120" s="81"/>
      <c r="I120" s="81"/>
    </row>
    <row r="121" spans="1:9" ht="16.5">
      <c r="A121" s="74"/>
      <c r="B121" s="99"/>
      <c r="C121" s="100"/>
      <c r="D121" s="84"/>
      <c r="E121" s="105"/>
      <c r="F121" s="106"/>
      <c r="G121" s="102"/>
      <c r="H121" s="103"/>
      <c r="I121" s="103"/>
    </row>
    <row r="122" spans="1:9" ht="12.75">
      <c r="A122" s="74"/>
      <c r="B122" s="82"/>
      <c r="C122" s="74"/>
      <c r="D122" s="74"/>
      <c r="E122" s="74"/>
      <c r="F122" s="83"/>
      <c r="G122" s="83"/>
      <c r="H122" s="81"/>
      <c r="I122" s="81"/>
    </row>
    <row r="123" spans="1:9" ht="16.5">
      <c r="A123" s="74"/>
      <c r="B123" s="99"/>
      <c r="C123" s="100"/>
      <c r="D123" s="84"/>
      <c r="E123" s="105"/>
      <c r="F123" s="106"/>
      <c r="G123" s="102"/>
      <c r="H123" s="103"/>
      <c r="I123" s="103"/>
    </row>
    <row r="124" spans="1:9" ht="12.75">
      <c r="A124" s="74"/>
      <c r="B124" s="82"/>
      <c r="C124" s="74"/>
      <c r="D124" s="74"/>
      <c r="E124" s="74"/>
      <c r="F124" s="83"/>
      <c r="G124" s="83"/>
      <c r="H124" s="81"/>
      <c r="I124" s="81"/>
    </row>
    <row r="125" spans="1:9" ht="16.5">
      <c r="A125" s="74"/>
      <c r="B125" s="99"/>
      <c r="C125" s="100"/>
      <c r="D125" s="84"/>
      <c r="E125" s="105"/>
      <c r="F125" s="106"/>
      <c r="G125" s="102"/>
      <c r="H125" s="103"/>
      <c r="I125" s="103"/>
    </row>
    <row r="126" spans="1:9" ht="12.75">
      <c r="A126" s="74"/>
      <c r="B126" s="82"/>
      <c r="C126" s="74"/>
      <c r="D126" s="74"/>
      <c r="E126" s="74"/>
      <c r="F126" s="83"/>
      <c r="G126" s="83"/>
      <c r="H126" s="81"/>
      <c r="I126" s="81"/>
    </row>
    <row r="127" spans="1:9" ht="14.25">
      <c r="A127" s="74"/>
      <c r="B127" s="99"/>
      <c r="C127" s="100"/>
      <c r="D127" s="74"/>
      <c r="E127" s="74"/>
      <c r="F127" s="83"/>
      <c r="G127" s="83"/>
      <c r="H127" s="81"/>
      <c r="I127" s="81"/>
    </row>
    <row r="128" spans="1:9" ht="12.75">
      <c r="A128" s="74"/>
      <c r="B128" s="82"/>
      <c r="C128" s="74"/>
      <c r="D128" s="74"/>
      <c r="E128" s="74"/>
      <c r="F128" s="83"/>
      <c r="G128" s="83"/>
      <c r="H128" s="81"/>
      <c r="I128" s="81"/>
    </row>
    <row r="129" spans="1:9" ht="12.75">
      <c r="A129" s="74"/>
      <c r="B129" s="82"/>
      <c r="C129" s="74"/>
      <c r="D129" s="74"/>
      <c r="E129" s="74"/>
      <c r="F129" s="83"/>
      <c r="G129" s="83"/>
      <c r="H129" s="81"/>
      <c r="I129" s="81"/>
    </row>
    <row r="130" spans="1:9" ht="16.5">
      <c r="A130" s="74"/>
      <c r="B130" s="99"/>
      <c r="C130" s="100"/>
      <c r="D130" s="84"/>
      <c r="E130" s="101"/>
      <c r="F130" s="86"/>
      <c r="G130" s="102"/>
      <c r="H130" s="103"/>
      <c r="I130" s="103"/>
    </row>
    <row r="131" spans="1:9" ht="12.75">
      <c r="A131" s="74"/>
      <c r="B131" s="82"/>
      <c r="C131" s="74"/>
      <c r="D131" s="74"/>
      <c r="E131" s="74"/>
      <c r="F131" s="83"/>
      <c r="G131" s="83"/>
      <c r="H131" s="81"/>
      <c r="I131" s="81"/>
    </row>
    <row r="132" spans="1:9" ht="16.5">
      <c r="A132" s="74"/>
      <c r="B132" s="99"/>
      <c r="C132" s="100"/>
      <c r="D132" s="84"/>
      <c r="E132" s="105"/>
      <c r="F132" s="106"/>
      <c r="G132" s="102"/>
      <c r="H132" s="103"/>
      <c r="I132" s="103"/>
    </row>
    <row r="133" spans="1:9" ht="15">
      <c r="A133" s="129"/>
      <c r="B133" s="130"/>
      <c r="C133" s="129"/>
      <c r="D133" s="129"/>
      <c r="E133" s="129"/>
      <c r="F133" s="83"/>
      <c r="G133" s="83"/>
      <c r="H133" s="81"/>
      <c r="I133" s="113"/>
    </row>
    <row r="134" spans="1:9" ht="12.75">
      <c r="A134" s="129"/>
      <c r="B134" s="130"/>
      <c r="C134" s="129"/>
      <c r="D134" s="129"/>
      <c r="E134" s="129"/>
      <c r="F134" s="83"/>
      <c r="G134" s="83"/>
      <c r="H134" s="81"/>
      <c r="I134" s="81"/>
    </row>
    <row r="135" spans="1:9" ht="16.5">
      <c r="A135" s="74"/>
      <c r="B135" s="99"/>
      <c r="C135" s="100"/>
      <c r="D135" s="84"/>
      <c r="E135" s="105"/>
      <c r="F135" s="106"/>
      <c r="G135" s="102"/>
      <c r="H135" s="103"/>
      <c r="I135" s="81"/>
    </row>
    <row r="136" spans="1:9" ht="16.5">
      <c r="A136" s="74"/>
      <c r="B136" s="82"/>
      <c r="C136" s="74"/>
      <c r="D136" s="74"/>
      <c r="E136" s="74"/>
      <c r="F136" s="83"/>
      <c r="G136" s="83"/>
      <c r="H136" s="81"/>
      <c r="I136" s="103"/>
    </row>
    <row r="137" spans="1:9" ht="17.25">
      <c r="A137" s="74"/>
      <c r="B137" s="75"/>
      <c r="C137" s="76"/>
      <c r="D137" s="77"/>
      <c r="E137" s="78"/>
      <c r="F137" s="79"/>
      <c r="G137" s="80"/>
      <c r="H137" s="81"/>
      <c r="I137" s="81"/>
    </row>
    <row r="138" spans="1:9" ht="12.75">
      <c r="A138" s="74"/>
      <c r="B138" s="82"/>
      <c r="C138" s="74"/>
      <c r="D138" s="74"/>
      <c r="E138" s="74"/>
      <c r="F138" s="83"/>
      <c r="G138" s="83"/>
      <c r="H138" s="81"/>
      <c r="I138" s="81"/>
    </row>
    <row r="139" spans="1:9" ht="12.75">
      <c r="A139" s="74"/>
      <c r="B139" s="82"/>
      <c r="C139" s="74"/>
      <c r="D139" s="74"/>
      <c r="E139" s="74"/>
      <c r="F139" s="83"/>
      <c r="G139" s="83"/>
      <c r="H139" s="81"/>
      <c r="I139" s="81"/>
    </row>
    <row r="140" spans="1:9" ht="12.75">
      <c r="A140" s="74"/>
      <c r="B140" s="82"/>
      <c r="C140" s="74"/>
      <c r="D140" s="74"/>
      <c r="E140" s="74"/>
      <c r="F140" s="83"/>
      <c r="G140" s="83"/>
      <c r="H140" s="81"/>
      <c r="I140" s="81"/>
    </row>
    <row r="141" spans="1:9" ht="17.25">
      <c r="A141" s="74"/>
      <c r="B141" s="75"/>
      <c r="C141" s="76"/>
      <c r="D141" s="77"/>
      <c r="E141" s="78"/>
      <c r="F141" s="79"/>
      <c r="G141" s="80"/>
      <c r="H141" s="81"/>
      <c r="I141" s="81"/>
    </row>
    <row r="142" spans="1:9" ht="12.75">
      <c r="A142" s="74"/>
      <c r="B142" s="82"/>
      <c r="C142" s="74"/>
      <c r="D142" s="74"/>
      <c r="E142" s="74"/>
      <c r="F142" s="83"/>
      <c r="G142" s="83"/>
      <c r="H142" s="81"/>
      <c r="I142" s="81"/>
    </row>
    <row r="143" spans="1:9" ht="17.25">
      <c r="A143" s="74"/>
      <c r="B143" s="75"/>
      <c r="C143" s="76"/>
      <c r="D143" s="77"/>
      <c r="E143" s="78"/>
      <c r="F143" s="79"/>
      <c r="G143" s="80"/>
      <c r="H143" s="81"/>
      <c r="I143" s="81"/>
    </row>
    <row r="144" spans="1:9" ht="16.5">
      <c r="A144" s="74"/>
      <c r="B144" s="99"/>
      <c r="C144" s="100"/>
      <c r="D144" s="84"/>
      <c r="E144" s="105"/>
      <c r="F144" s="106"/>
      <c r="G144" s="102"/>
      <c r="H144" s="103"/>
      <c r="I144" s="103"/>
    </row>
    <row r="145" spans="1:9" ht="15.75">
      <c r="A145" s="88"/>
      <c r="B145" s="78"/>
      <c r="C145" s="89"/>
      <c r="D145" s="74"/>
      <c r="E145" s="90"/>
      <c r="F145" s="91"/>
      <c r="G145" s="74"/>
      <c r="H145" s="82"/>
      <c r="I145" s="92"/>
    </row>
    <row r="146" spans="1:9" ht="12.75">
      <c r="A146" s="74"/>
      <c r="B146" s="92"/>
      <c r="C146" s="92"/>
      <c r="D146" s="74"/>
      <c r="E146" s="91"/>
      <c r="F146" s="93"/>
      <c r="G146" s="93"/>
      <c r="H146" s="94"/>
      <c r="I146" s="93"/>
    </row>
    <row r="147" spans="1:9" ht="12.75">
      <c r="A147" s="95"/>
      <c r="B147" s="93"/>
      <c r="C147" s="93"/>
      <c r="D147" s="93"/>
      <c r="E147" s="96"/>
      <c r="F147" s="97"/>
      <c r="G147" s="98"/>
      <c r="H147" s="98"/>
      <c r="I147" s="98"/>
    </row>
    <row r="148" spans="1:9" ht="14.25">
      <c r="A148" s="74"/>
      <c r="B148" s="99"/>
      <c r="C148" s="100"/>
      <c r="D148" s="74"/>
      <c r="E148" s="74"/>
      <c r="F148" s="104"/>
      <c r="G148" s="104"/>
      <c r="H148" s="81"/>
      <c r="I148" s="81"/>
    </row>
    <row r="149" spans="1:9" ht="12.75">
      <c r="A149" s="74"/>
      <c r="B149" s="82"/>
      <c r="C149" s="74"/>
      <c r="D149" s="74"/>
      <c r="E149" s="74"/>
      <c r="F149" s="83"/>
      <c r="G149" s="83"/>
      <c r="H149" s="81"/>
      <c r="I149" s="81"/>
    </row>
    <row r="150" spans="1:9" ht="12.75">
      <c r="A150" s="74"/>
      <c r="B150" s="82"/>
      <c r="C150" s="74"/>
      <c r="D150" s="74"/>
      <c r="E150" s="74"/>
      <c r="F150" s="83"/>
      <c r="G150" s="83"/>
      <c r="H150" s="81"/>
      <c r="I150" s="81"/>
    </row>
    <row r="151" spans="1:9" ht="12.75">
      <c r="A151" s="74"/>
      <c r="B151" s="82"/>
      <c r="C151" s="74"/>
      <c r="D151" s="74"/>
      <c r="E151" s="74"/>
      <c r="F151" s="83"/>
      <c r="G151" s="83"/>
      <c r="H151" s="81"/>
      <c r="I151" s="81"/>
    </row>
    <row r="152" spans="1:9" ht="12.75">
      <c r="A152" s="74"/>
      <c r="B152" s="74"/>
      <c r="C152" s="84"/>
      <c r="D152" s="84"/>
      <c r="E152" s="101"/>
      <c r="F152" s="86"/>
      <c r="G152" s="86"/>
      <c r="H152" s="87"/>
      <c r="I152" s="87"/>
    </row>
    <row r="153" spans="1:9" ht="12.75">
      <c r="A153" s="74"/>
      <c r="B153" s="74"/>
      <c r="C153" s="74"/>
      <c r="D153" s="74"/>
      <c r="E153" s="74"/>
      <c r="F153" s="83"/>
      <c r="G153" s="83"/>
      <c r="H153" s="81"/>
      <c r="I153" s="81"/>
    </row>
    <row r="154" spans="1:9" ht="19.5">
      <c r="A154" s="74"/>
      <c r="B154" s="99"/>
      <c r="C154" s="100"/>
      <c r="D154" s="84"/>
      <c r="E154" s="105"/>
      <c r="F154" s="106"/>
      <c r="G154" s="102"/>
      <c r="H154" s="103"/>
      <c r="I154" s="103"/>
    </row>
    <row r="155" spans="1:9" ht="19.5">
      <c r="A155" s="74"/>
      <c r="B155" s="99"/>
      <c r="C155" s="100"/>
      <c r="D155" s="84"/>
      <c r="E155" s="105"/>
      <c r="F155" s="106"/>
      <c r="G155" s="102"/>
      <c r="H155" s="103"/>
      <c r="I155" s="103"/>
    </row>
    <row r="156" spans="1:9" ht="14.25">
      <c r="A156" s="74"/>
      <c r="B156" s="99"/>
      <c r="C156" s="100"/>
      <c r="D156" s="74"/>
      <c r="E156" s="74"/>
      <c r="F156" s="83"/>
      <c r="G156" s="83"/>
      <c r="H156" s="81"/>
      <c r="I156" s="81"/>
    </row>
    <row r="157" spans="1:9" ht="12.75">
      <c r="A157" s="74"/>
      <c r="B157" s="82"/>
      <c r="C157" s="74"/>
      <c r="D157" s="74"/>
      <c r="E157" s="74"/>
      <c r="F157" s="83"/>
      <c r="G157" s="83"/>
      <c r="H157" s="81"/>
      <c r="I157" s="81"/>
    </row>
    <row r="158" spans="1:9" ht="12.75">
      <c r="A158" s="74"/>
      <c r="B158" s="82"/>
      <c r="C158" s="74"/>
      <c r="D158" s="74"/>
      <c r="E158" s="74"/>
      <c r="F158" s="83"/>
      <c r="G158" s="83"/>
      <c r="H158" s="81"/>
      <c r="I158" s="81"/>
    </row>
    <row r="159" spans="1:9" ht="12.75">
      <c r="A159" s="74"/>
      <c r="B159" s="82"/>
      <c r="C159" s="74"/>
      <c r="D159" s="74"/>
      <c r="E159" s="74"/>
      <c r="F159" s="83"/>
      <c r="G159" s="83"/>
      <c r="H159" s="81"/>
      <c r="I159" s="81"/>
    </row>
    <row r="160" spans="1:9" ht="12.75">
      <c r="A160" s="74"/>
      <c r="B160" s="74"/>
      <c r="C160" s="84"/>
      <c r="D160" s="84"/>
      <c r="E160" s="101"/>
      <c r="F160" s="86"/>
      <c r="G160" s="86"/>
      <c r="H160" s="87"/>
      <c r="I160" s="87"/>
    </row>
    <row r="161" spans="1:9" ht="12.75">
      <c r="A161" s="74"/>
      <c r="B161" s="74"/>
      <c r="C161" s="74"/>
      <c r="D161" s="74"/>
      <c r="E161" s="74"/>
      <c r="F161" s="83"/>
      <c r="G161" s="83"/>
      <c r="H161" s="81"/>
      <c r="I161" s="81"/>
    </row>
    <row r="162" spans="1:9" ht="19.5">
      <c r="A162" s="74"/>
      <c r="B162" s="99"/>
      <c r="C162" s="100"/>
      <c r="D162" s="84"/>
      <c r="E162" s="105"/>
      <c r="F162" s="106"/>
      <c r="G162" s="102"/>
      <c r="H162" s="103"/>
      <c r="I162" s="103"/>
    </row>
    <row r="163" spans="1:9" ht="14.25">
      <c r="A163" s="74"/>
      <c r="B163" s="99"/>
      <c r="C163" s="100"/>
      <c r="D163" s="74"/>
      <c r="E163" s="74"/>
      <c r="F163" s="104"/>
      <c r="G163" s="104"/>
      <c r="H163" s="81"/>
      <c r="I163" s="81"/>
    </row>
    <row r="164" spans="1:9" ht="14.25">
      <c r="A164" s="74"/>
      <c r="B164" s="99"/>
      <c r="C164" s="100"/>
      <c r="D164" s="74"/>
      <c r="E164" s="74"/>
      <c r="F164" s="104"/>
      <c r="G164" s="104"/>
      <c r="H164" s="81"/>
      <c r="I164" s="81"/>
    </row>
    <row r="165" spans="1:9" ht="12.75">
      <c r="A165" s="74"/>
      <c r="B165" s="82"/>
      <c r="C165" s="74"/>
      <c r="D165" s="74"/>
      <c r="E165" s="74"/>
      <c r="F165" s="83"/>
      <c r="G165" s="83"/>
      <c r="H165" s="81"/>
      <c r="I165" s="81"/>
    </row>
    <row r="166" spans="1:9" ht="12.75">
      <c r="A166" s="74"/>
      <c r="B166" s="82"/>
      <c r="C166" s="74"/>
      <c r="D166" s="74"/>
      <c r="E166" s="74"/>
      <c r="F166" s="83"/>
      <c r="G166" s="83"/>
      <c r="H166" s="81"/>
      <c r="I166" s="81"/>
    </row>
    <row r="167" spans="1:9" ht="12.75">
      <c r="A167" s="74"/>
      <c r="B167" s="74"/>
      <c r="C167" s="84"/>
      <c r="D167" s="84"/>
      <c r="E167" s="101"/>
      <c r="F167" s="86"/>
      <c r="G167" s="86"/>
      <c r="H167" s="87"/>
      <c r="I167" s="87"/>
    </row>
    <row r="168" spans="1:9" ht="12.75">
      <c r="A168" s="74"/>
      <c r="B168" s="74"/>
      <c r="C168" s="74"/>
      <c r="D168" s="74"/>
      <c r="E168" s="74"/>
      <c r="F168" s="83"/>
      <c r="G168" s="83"/>
      <c r="H168" s="81"/>
      <c r="I168" s="81"/>
    </row>
    <row r="169" spans="1:9" ht="19.5">
      <c r="A169" s="74"/>
      <c r="B169" s="99"/>
      <c r="C169" s="100"/>
      <c r="D169" s="84"/>
      <c r="E169" s="105"/>
      <c r="F169" s="106"/>
      <c r="G169" s="102"/>
      <c r="H169" s="103"/>
      <c r="I169" s="103"/>
    </row>
    <row r="170" spans="1:9" ht="19.5">
      <c r="A170" s="74"/>
      <c r="B170" s="99"/>
      <c r="C170" s="100"/>
      <c r="D170" s="84"/>
      <c r="E170" s="105"/>
      <c r="F170" s="106"/>
      <c r="G170" s="102"/>
      <c r="H170" s="103"/>
      <c r="I170" s="103"/>
    </row>
    <row r="171" spans="1:9" ht="19.5">
      <c r="A171" s="74"/>
      <c r="B171" s="99"/>
      <c r="C171" s="100"/>
      <c r="D171" s="84"/>
      <c r="E171" s="105"/>
      <c r="F171" s="106"/>
      <c r="G171" s="102"/>
      <c r="H171" s="103"/>
      <c r="I171" s="103"/>
    </row>
    <row r="172" spans="1:9" ht="12.75">
      <c r="A172" s="74"/>
      <c r="B172" s="82"/>
      <c r="C172" s="74"/>
      <c r="D172" s="74"/>
      <c r="E172" s="74"/>
      <c r="F172" s="83"/>
      <c r="G172" s="83"/>
      <c r="H172" s="81"/>
      <c r="I172" s="81"/>
    </row>
    <row r="173" spans="1:9" ht="12.75">
      <c r="A173" s="74"/>
      <c r="B173" s="82"/>
      <c r="C173" s="74"/>
      <c r="D173" s="74"/>
      <c r="E173" s="74"/>
      <c r="F173" s="83"/>
      <c r="G173" s="83"/>
      <c r="H173" s="81"/>
      <c r="I173" s="81"/>
    </row>
    <row r="174" spans="1:9" ht="19.5">
      <c r="A174" s="74"/>
      <c r="B174" s="99"/>
      <c r="C174" s="100"/>
      <c r="D174" s="84"/>
      <c r="E174" s="105"/>
      <c r="F174" s="106"/>
      <c r="G174" s="102"/>
      <c r="H174" s="103"/>
      <c r="I174" s="103"/>
    </row>
    <row r="175" spans="1:9" ht="12.75">
      <c r="A175" s="74"/>
      <c r="B175" s="82"/>
      <c r="C175" s="74"/>
      <c r="D175" s="74"/>
      <c r="E175" s="74"/>
      <c r="F175" s="83"/>
      <c r="G175" s="83"/>
      <c r="H175" s="81"/>
      <c r="I175" s="81"/>
    </row>
    <row r="176" spans="1:9" ht="20.25">
      <c r="A176" s="74"/>
      <c r="B176" s="107"/>
      <c r="C176" s="108"/>
      <c r="D176" s="77"/>
      <c r="E176" s="78"/>
      <c r="F176" s="79"/>
      <c r="G176" s="80"/>
      <c r="H176" s="81"/>
      <c r="I176" s="81"/>
    </row>
    <row r="177" spans="1:9" ht="12.75">
      <c r="A177" s="74"/>
      <c r="B177" s="74"/>
      <c r="C177" s="74"/>
      <c r="D177" s="74"/>
      <c r="E177" s="74"/>
      <c r="F177" s="74"/>
      <c r="G177" s="74"/>
      <c r="H177" s="81"/>
      <c r="I177" s="81"/>
    </row>
    <row r="178" spans="1:9" ht="12.75">
      <c r="A178" s="74"/>
      <c r="B178" s="74"/>
      <c r="C178" s="74"/>
      <c r="D178" s="74"/>
      <c r="E178" s="74"/>
      <c r="F178" s="74"/>
      <c r="G178" s="74"/>
      <c r="H178" s="81"/>
      <c r="I178" s="81"/>
    </row>
    <row r="179" spans="1:9" ht="14.25">
      <c r="A179" s="74"/>
      <c r="B179" s="99"/>
      <c r="C179" s="100"/>
      <c r="D179" s="74"/>
      <c r="E179" s="74"/>
      <c r="F179" s="83"/>
      <c r="G179" s="83"/>
      <c r="H179" s="81"/>
      <c r="I179" s="81"/>
    </row>
    <row r="180" spans="1:9" ht="12.75">
      <c r="A180" s="74"/>
      <c r="B180" s="82"/>
      <c r="C180" s="74"/>
      <c r="D180" s="74"/>
      <c r="E180" s="74"/>
      <c r="F180" s="83"/>
      <c r="G180" s="83"/>
      <c r="H180" s="81"/>
      <c r="I180" s="81"/>
    </row>
    <row r="181" spans="1:9" ht="12.75">
      <c r="A181" s="74"/>
      <c r="B181" s="82"/>
      <c r="C181" s="74"/>
      <c r="D181" s="74"/>
      <c r="E181" s="74"/>
      <c r="F181" s="83"/>
      <c r="G181" s="83"/>
      <c r="H181" s="81"/>
      <c r="I181" s="81"/>
    </row>
    <row r="182" spans="1:9" ht="12.75">
      <c r="A182" s="74"/>
      <c r="B182" s="82"/>
      <c r="C182" s="74"/>
      <c r="D182" s="74"/>
      <c r="E182" s="74"/>
      <c r="F182" s="83"/>
      <c r="G182" s="83"/>
      <c r="H182" s="81"/>
      <c r="I182" s="81"/>
    </row>
    <row r="183" spans="1:9" ht="12.75">
      <c r="A183" s="74"/>
      <c r="B183" s="82"/>
      <c r="C183" s="84"/>
      <c r="D183" s="84"/>
      <c r="E183" s="84"/>
      <c r="F183" s="85"/>
      <c r="G183" s="85"/>
      <c r="H183" s="109"/>
      <c r="I183" s="109"/>
    </row>
    <row r="184" spans="1:9" ht="12.75">
      <c r="A184" s="74"/>
      <c r="B184" s="82"/>
      <c r="C184" s="74"/>
      <c r="D184" s="74"/>
      <c r="E184" s="74"/>
      <c r="F184" s="83"/>
      <c r="G184" s="83"/>
      <c r="H184" s="81"/>
      <c r="I184" s="81"/>
    </row>
    <row r="185" spans="1:9" ht="12.75">
      <c r="A185" s="74"/>
      <c r="B185" s="82"/>
      <c r="C185" s="74"/>
      <c r="D185" s="74"/>
      <c r="E185" s="74"/>
      <c r="F185" s="83"/>
      <c r="G185" s="83"/>
      <c r="H185" s="81"/>
      <c r="I185" s="81"/>
    </row>
    <row r="186" spans="1:9" ht="12.75">
      <c r="A186" s="74"/>
      <c r="B186" s="74"/>
      <c r="C186" s="84"/>
      <c r="D186" s="84"/>
      <c r="E186" s="84"/>
      <c r="F186" s="85"/>
      <c r="G186" s="85"/>
      <c r="H186" s="109"/>
      <c r="I186" s="109"/>
    </row>
    <row r="187" spans="1:9" ht="12.75">
      <c r="A187" s="74"/>
      <c r="B187" s="74"/>
      <c r="C187" s="74"/>
      <c r="D187" s="74"/>
      <c r="E187" s="74"/>
      <c r="F187" s="83"/>
      <c r="G187" s="83"/>
      <c r="H187" s="81"/>
      <c r="I187" s="81"/>
    </row>
    <row r="188" spans="1:9" ht="19.5">
      <c r="A188" s="92"/>
      <c r="B188" s="99"/>
      <c r="C188" s="100"/>
      <c r="D188" s="101"/>
      <c r="E188" s="101"/>
      <c r="F188" s="86"/>
      <c r="G188" s="102"/>
      <c r="H188" s="103"/>
      <c r="I188" s="103"/>
    </row>
    <row r="189" spans="1:9" ht="12.75">
      <c r="A189" s="74"/>
      <c r="B189" s="74"/>
      <c r="C189" s="74"/>
      <c r="D189" s="74"/>
      <c r="E189" s="74"/>
      <c r="F189" s="83"/>
      <c r="G189" s="83"/>
      <c r="H189" s="81"/>
      <c r="I189" s="81"/>
    </row>
    <row r="190" spans="1:9" ht="19.5">
      <c r="A190" s="92"/>
      <c r="B190" s="99"/>
      <c r="C190" s="100"/>
      <c r="D190" s="101"/>
      <c r="E190" s="101"/>
      <c r="F190" s="86"/>
      <c r="G190" s="102"/>
      <c r="H190" s="103"/>
      <c r="I190" s="103"/>
    </row>
    <row r="191" spans="1:9" ht="15">
      <c r="A191" s="92"/>
      <c r="B191" s="110"/>
      <c r="C191" s="111"/>
      <c r="D191" s="101"/>
      <c r="E191" s="101"/>
      <c r="F191" s="86"/>
      <c r="G191" s="112"/>
      <c r="H191" s="113"/>
      <c r="I191" s="113"/>
    </row>
    <row r="192" spans="1:9" ht="14.25">
      <c r="A192" s="74"/>
      <c r="B192" s="99"/>
      <c r="C192" s="100"/>
      <c r="D192" s="74"/>
      <c r="E192" s="74"/>
      <c r="F192" s="83"/>
      <c r="G192" s="83"/>
      <c r="H192" s="81"/>
      <c r="I192" s="81"/>
    </row>
    <row r="193" spans="1:9" ht="12.75">
      <c r="A193" s="74"/>
      <c r="B193" s="82"/>
      <c r="C193" s="74"/>
      <c r="D193" s="74"/>
      <c r="E193" s="74"/>
      <c r="F193" s="83"/>
      <c r="G193" s="83"/>
      <c r="H193" s="81"/>
      <c r="I193" s="81"/>
    </row>
    <row r="194" spans="1:9" ht="12.75">
      <c r="A194" s="74"/>
      <c r="B194" s="82"/>
      <c r="C194" s="74"/>
      <c r="D194" s="74"/>
      <c r="E194" s="74"/>
      <c r="F194" s="83"/>
      <c r="G194" s="83"/>
      <c r="H194" s="81"/>
      <c r="I194" s="81"/>
    </row>
    <row r="195" spans="1:9" ht="19.5">
      <c r="A195" s="74"/>
      <c r="B195" s="99"/>
      <c r="C195" s="100"/>
      <c r="D195" s="84"/>
      <c r="E195" s="101"/>
      <c r="F195" s="86"/>
      <c r="G195" s="102"/>
      <c r="H195" s="103"/>
      <c r="I195" s="103"/>
    </row>
    <row r="196" spans="1:9" ht="12.75">
      <c r="A196" s="74"/>
      <c r="B196" s="74"/>
      <c r="C196" s="74"/>
      <c r="D196" s="74"/>
      <c r="E196" s="74"/>
      <c r="F196" s="74"/>
      <c r="G196" s="74"/>
      <c r="H196" s="74"/>
      <c r="I196" s="74"/>
    </row>
    <row r="197" spans="1:9" ht="14.25">
      <c r="A197" s="74"/>
      <c r="B197" s="99"/>
      <c r="C197" s="100"/>
      <c r="D197" s="74"/>
      <c r="E197" s="74"/>
      <c r="F197" s="104"/>
      <c r="G197" s="104"/>
      <c r="H197" s="81"/>
      <c r="I197" s="81"/>
    </row>
    <row r="198" spans="1:9" ht="12.75">
      <c r="A198" s="74"/>
      <c r="B198" s="82"/>
      <c r="C198" s="74"/>
      <c r="D198" s="74"/>
      <c r="E198" s="74"/>
      <c r="F198" s="83"/>
      <c r="G198" s="83"/>
      <c r="H198" s="81"/>
      <c r="I198" s="81"/>
    </row>
    <row r="199" spans="1:9" ht="12.75">
      <c r="A199" s="74"/>
      <c r="B199" s="82"/>
      <c r="C199" s="74"/>
      <c r="D199" s="74"/>
      <c r="E199" s="74"/>
      <c r="F199" s="83"/>
      <c r="G199" s="83"/>
      <c r="H199" s="81"/>
      <c r="I199" s="81"/>
    </row>
    <row r="200" spans="1:9" ht="12.75">
      <c r="A200" s="74"/>
      <c r="B200" s="82"/>
      <c r="C200" s="74"/>
      <c r="D200" s="74"/>
      <c r="E200" s="74"/>
      <c r="F200" s="83"/>
      <c r="G200" s="83"/>
      <c r="H200" s="81"/>
      <c r="I200" s="81"/>
    </row>
    <row r="201" spans="1:9" ht="12.75">
      <c r="A201" s="74"/>
      <c r="B201" s="82"/>
      <c r="C201" s="74"/>
      <c r="D201" s="74"/>
      <c r="E201" s="74"/>
      <c r="F201" s="83"/>
      <c r="G201" s="83"/>
      <c r="H201" s="81"/>
      <c r="I201" s="81"/>
    </row>
    <row r="202" spans="1:9" ht="12.75">
      <c r="A202" s="74"/>
      <c r="B202" s="82"/>
      <c r="C202" s="74"/>
      <c r="D202" s="74"/>
      <c r="E202" s="74"/>
      <c r="F202" s="83"/>
      <c r="G202" s="83"/>
      <c r="H202" s="81"/>
      <c r="I202" s="81"/>
    </row>
    <row r="203" spans="1:9" ht="12.75">
      <c r="A203" s="74"/>
      <c r="B203" s="82"/>
      <c r="C203" s="74"/>
      <c r="D203" s="74"/>
      <c r="E203" s="74"/>
      <c r="F203" s="83"/>
      <c r="G203" s="83"/>
      <c r="H203" s="81"/>
      <c r="I203" s="81"/>
    </row>
    <row r="204" spans="2:9" ht="12.75">
      <c r="B204" s="45"/>
      <c r="F204" s="46"/>
      <c r="G204" s="46"/>
      <c r="H204" s="23"/>
      <c r="I204" s="23"/>
    </row>
    <row r="205" spans="2:9" ht="12.75">
      <c r="B205" s="45"/>
      <c r="F205" s="46"/>
      <c r="G205" s="46"/>
      <c r="H205" s="23"/>
      <c r="I205" s="23"/>
    </row>
    <row r="206" spans="2:9" ht="12.75">
      <c r="B206" s="45"/>
      <c r="F206" s="46"/>
      <c r="G206" s="46"/>
      <c r="H206" s="23"/>
      <c r="I206" s="23"/>
    </row>
    <row r="207" spans="3:9" ht="12.75">
      <c r="C207" s="8"/>
      <c r="D207" s="8"/>
      <c r="E207" s="47"/>
      <c r="F207" s="48"/>
      <c r="G207" s="48"/>
      <c r="H207" s="49"/>
      <c r="I207" s="49"/>
    </row>
    <row r="208" spans="6:9" ht="12.75">
      <c r="F208" s="46"/>
      <c r="G208" s="46"/>
      <c r="H208" s="23"/>
      <c r="I208" s="23"/>
    </row>
    <row r="209" spans="2:9" ht="19.5">
      <c r="B209" s="52"/>
      <c r="C209" s="53"/>
      <c r="D209" s="8"/>
      <c r="E209" s="56"/>
      <c r="F209" s="57"/>
      <c r="G209" s="54"/>
      <c r="H209" s="55"/>
      <c r="I209" s="55"/>
    </row>
    <row r="210" spans="2:9" ht="19.5">
      <c r="B210" s="52"/>
      <c r="C210" s="53"/>
      <c r="D210" s="8"/>
      <c r="E210" s="56"/>
      <c r="F210" s="57"/>
      <c r="G210" s="54"/>
      <c r="H210" s="55"/>
      <c r="I210" s="55"/>
    </row>
    <row r="211" spans="2:9" ht="12.75">
      <c r="B211" s="45"/>
      <c r="F211" s="46"/>
      <c r="G211" s="46"/>
      <c r="H211" s="23"/>
      <c r="I211" s="23"/>
    </row>
    <row r="212" spans="2:9" ht="12.75">
      <c r="B212" s="45"/>
      <c r="F212" s="46"/>
      <c r="G212" s="46"/>
      <c r="H212" s="23"/>
      <c r="I212" s="23"/>
    </row>
    <row r="213" spans="2:9" ht="19.5">
      <c r="B213" s="52"/>
      <c r="C213" s="53"/>
      <c r="D213" s="8"/>
      <c r="E213" s="56"/>
      <c r="F213" s="57"/>
      <c r="G213" s="54"/>
      <c r="H213" s="55"/>
      <c r="I213" s="55"/>
    </row>
    <row r="214" spans="2:9" ht="19.5">
      <c r="B214" s="52"/>
      <c r="C214" s="53"/>
      <c r="D214" s="8"/>
      <c r="E214" s="56"/>
      <c r="F214" s="57"/>
      <c r="G214" s="54"/>
      <c r="H214" s="55"/>
      <c r="I214" s="55"/>
    </row>
    <row r="215" spans="2:9" ht="12.75">
      <c r="B215" s="45"/>
      <c r="F215" s="46"/>
      <c r="G215" s="46"/>
      <c r="H215" s="23"/>
      <c r="I215" s="23"/>
    </row>
    <row r="216" spans="2:9" ht="19.5">
      <c r="B216" s="52"/>
      <c r="C216" s="53"/>
      <c r="D216" s="8"/>
      <c r="E216" s="56"/>
      <c r="F216" s="57"/>
      <c r="G216" s="54"/>
      <c r="H216" s="55"/>
      <c r="I216" s="55"/>
    </row>
    <row r="217" spans="2:9" ht="15">
      <c r="B217" s="50"/>
      <c r="C217" s="51"/>
      <c r="D217" s="8"/>
      <c r="F217" s="46"/>
      <c r="G217" s="58"/>
      <c r="H217" s="59"/>
      <c r="I217" s="59"/>
    </row>
    <row r="218" spans="2:9" ht="22.5">
      <c r="B218" s="64"/>
      <c r="C218" s="65"/>
      <c r="D218" s="66"/>
      <c r="E218" s="67"/>
      <c r="F218" s="68"/>
      <c r="G218" s="69"/>
      <c r="H218" s="23"/>
      <c r="I218" s="23"/>
    </row>
    <row r="65536" spans="7:9" ht="12.75">
      <c r="G65536" s="4"/>
      <c r="H65536" s="4"/>
      <c r="I65536" s="3"/>
    </row>
  </sheetData>
  <sheetProtection/>
  <printOptions gridLines="1" horizontalCentered="1"/>
  <pageMargins left="0.4330708661417323" right="0.4330708661417323" top="0.7874015748031497" bottom="0.7874015748031497" header="0.5118110236220472" footer="0.5118110236220472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Michal Kadlec</cp:lastModifiedBy>
  <cp:lastPrinted>2022-02-07T17:55:16Z</cp:lastPrinted>
  <dcterms:created xsi:type="dcterms:W3CDTF">2000-03-30T20:02:58Z</dcterms:created>
  <dcterms:modified xsi:type="dcterms:W3CDTF">2022-03-07T18:06:09Z</dcterms:modified>
  <cp:category/>
  <cp:version/>
  <cp:contentType/>
  <cp:contentStatus/>
</cp:coreProperties>
</file>