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2435" activeTab="4"/>
  </bookViews>
  <sheets>
    <sheet name="Přechodná vozidla" sheetId="1" r:id="rId1"/>
    <sheet name="Vážená průměrná nabídková cena" sheetId="4" r:id="rId2"/>
    <sheet name="Elektrobus" sheetId="2" r:id="rId3"/>
    <sheet name="Nabídková cena" sheetId="3" r:id="rId4"/>
    <sheet name="Záložní vozidla" sheetId="5" r:id="rId5"/>
  </sheets>
  <externalReferences>
    <externalReference r:id="rId8"/>
  </externalReferences>
  <definedNames/>
  <calcPr calcId="152511"/>
</workbook>
</file>

<file path=xl/sharedStrings.xml><?xml version="1.0" encoding="utf-8"?>
<sst xmlns="http://schemas.openxmlformats.org/spreadsheetml/2006/main" count="143" uniqueCount="57">
  <si>
    <t>Cenová nabídka pro typ pohonu:</t>
  </si>
  <si>
    <t>Řádek</t>
  </si>
  <si>
    <t>Ukazatel</t>
  </si>
  <si>
    <t>Rozdělení</t>
  </si>
  <si>
    <t>Jednotkový náklad za Vozokm</t>
  </si>
  <si>
    <t>Kč/km</t>
  </si>
  <si>
    <t>Pohonné hmoty a oleje</t>
  </si>
  <si>
    <t>Přímý materiál a energie</t>
  </si>
  <si>
    <t>Odpisy</t>
  </si>
  <si>
    <t>Vozidla</t>
  </si>
  <si>
    <t>Ostatní</t>
  </si>
  <si>
    <t>Leasing (pronájem) - bez finančních nákladů</t>
  </si>
  <si>
    <t>Řidiči</t>
  </si>
  <si>
    <t>Sociální a zdravotní pojištění</t>
  </si>
  <si>
    <t>Cestovné</t>
  </si>
  <si>
    <t>Úhrada za použití infrastruktury</t>
  </si>
  <si>
    <t>Silniční daň</t>
  </si>
  <si>
    <t>Elektronické mýtné</t>
  </si>
  <si>
    <t>Ostatní přímé náklady</t>
  </si>
  <si>
    <t>Ostatní služby</t>
  </si>
  <si>
    <t>Režijní náklady</t>
  </si>
  <si>
    <t>Opravy a udržba vozidel</t>
  </si>
  <si>
    <t>Mzdové náklady</t>
  </si>
  <si>
    <t>Pojištění (zákonné, havarijní)</t>
  </si>
  <si>
    <t>Náklady (ř.1 až 17)</t>
  </si>
  <si>
    <t>Elektrobus</t>
  </si>
  <si>
    <t xml:space="preserve">Příloha č. 9 SMLOUVY NA PROVOZOVÁNÍ MĚSTSKÉ AUTOBUSOVÉ DOPRAVY V CHRUDIMI
 NA OBDOBÍ 2023 -2032
</t>
  </si>
  <si>
    <t>Nafta</t>
  </si>
  <si>
    <t>Zisk</t>
  </si>
  <si>
    <t>Celkem</t>
  </si>
  <si>
    <t>CNG</t>
  </si>
  <si>
    <t>Elektro</t>
  </si>
  <si>
    <t>Dopravní rok 2023</t>
  </si>
  <si>
    <t>Dopravní rok 2024</t>
  </si>
  <si>
    <t>Předpokládaný objem dopravního výkonu za rok (v km)</t>
  </si>
  <si>
    <t>Podíl dopravního výkonu za rok pro jednotlivé pohony (v %)</t>
  </si>
  <si>
    <r>
      <t xml:space="preserve">Jiné </t>
    </r>
    <r>
      <rPr>
        <sz val="11"/>
        <color rgb="FFFF0000"/>
        <rFont val="Calibri"/>
        <family val="2"/>
        <scheme val="minor"/>
      </rPr>
      <t>[doplní dodavatel]</t>
    </r>
  </si>
  <si>
    <t>Vážená průměrná nabídková cena</t>
  </si>
  <si>
    <t>Průměr za 2 roky</t>
  </si>
  <si>
    <t>Předpokládaný objem dopravního výkonu za rok (km)</t>
  </si>
  <si>
    <t>Celková cena dopravního výkonu za uvedený počet let</t>
  </si>
  <si>
    <t>Elektrobusy*</t>
  </si>
  <si>
    <t>Dílo</t>
  </si>
  <si>
    <t>*</t>
  </si>
  <si>
    <t>**</t>
  </si>
  <si>
    <t>Přechodná vozidla</t>
  </si>
  <si>
    <t>NABÍDKOVÁ CENA PRO ÚČELY HODNOCENÍ</t>
  </si>
  <si>
    <t>240 000*</t>
  </si>
  <si>
    <t>Dodavatel do vyžlucených polí doplní procentuální podíl dopravního výkonu pro jednotlivé pohony, který předpokládá v příslušném dopravním roce prostřednictvím vozidel s tímto druhem pohonu zajistit (je nezbytné vycházet z oběhů vozidel pro každou linku a spoj a ze stanovených jízdních řádů).</t>
  </si>
  <si>
    <t>Cenová nabídka pro přechodná vozidla*:</t>
  </si>
  <si>
    <t>Dodavatel nacení pouze ty druhy pohony, jejichž prostřednictvím má v úmyslu Veřejné služby po přechodné období zajišťovat. V případě, že dodavatel nabízí poskytování Veřejných služeb pouze prostřednictvím elektrobusů, tento list poté nevyplňuje a vyplní pouze list s názvem "Elektrobus".</t>
  </si>
  <si>
    <t>V případě, že si dodavatel zajistí nabíjecí stanici na svůj účet, budou tyto náklady zahrnuty v rozpisu nabídkové ceny za elektrobusy v listu "Elektrobus".</t>
  </si>
  <si>
    <t>Dodavatel do vyžlucených polí doplní počet celých let, po jaké má v úmyslu zajišťovat Veřejné služby prostřednictvím elektrobusů (minimálně však 8 roků), případě přechodných vozidel (maximálně však 2 roky). Zadavatel však upozorňuje, že přechodné období se při samotném plnění Veřejné zakázky může lišit.</t>
  </si>
  <si>
    <r>
      <t xml:space="preserve">Předpokládané období (rok) - </t>
    </r>
    <r>
      <rPr>
        <sz val="11"/>
        <color rgb="FFFF0000"/>
        <rFont val="Calibri"/>
        <family val="2"/>
        <scheme val="minor"/>
      </rPr>
      <t>Dodavatel doplní roky v poměru elektrobusy : přechodná vozidla takto: (8:2), (9:1) nebo (10:0)</t>
    </r>
    <r>
      <rPr>
        <sz val="11"/>
        <rFont val="Calibri"/>
        <family val="2"/>
        <scheme val="minor"/>
      </rPr>
      <t>**</t>
    </r>
  </si>
  <si>
    <t>Cena za Dílo (v Kč bez DPH)</t>
  </si>
  <si>
    <t>Základní cena dopravního výkonu na 1 km (v Kč bez DPH)</t>
  </si>
  <si>
    <t>Cenová nabídka pro záložní vozidla: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</si>
</sst>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52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 style="thin"/>
      <right style="medium"/>
      <top/>
      <bottom style="double"/>
    </border>
    <border>
      <left style="medium"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hair"/>
    </border>
    <border>
      <left style="medium"/>
      <right style="thin"/>
      <top/>
      <bottom style="thin"/>
    </border>
    <border>
      <left style="thin"/>
      <right style="thin"/>
      <top style="hair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hair"/>
    </border>
    <border>
      <left/>
      <right style="thin"/>
      <top style="hair"/>
      <bottom style="thin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 style="double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/>
    <xf numFmtId="0" fontId="0" fillId="2" borderId="0" xfId="0" applyFill="1"/>
    <xf numFmtId="0" fontId="0" fillId="2" borderId="0" xfId="0" applyFill="1" applyBorder="1"/>
    <xf numFmtId="0" fontId="2" fillId="2" borderId="0" xfId="0" applyFont="1" applyFill="1"/>
    <xf numFmtId="0" fontId="0" fillId="2" borderId="0" xfId="0" applyFill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 applyAlignment="1">
      <alignment horizontal="right"/>
    </xf>
    <xf numFmtId="0" fontId="0" fillId="2" borderId="9" xfId="0" applyFill="1" applyBorder="1"/>
    <xf numFmtId="4" fontId="0" fillId="2" borderId="0" xfId="0" applyNumberFormat="1" applyFill="1" applyBorder="1" applyAlignment="1">
      <alignment horizontal="right" indent="2"/>
    </xf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 applyAlignment="1">
      <alignment horizontal="right"/>
    </xf>
    <xf numFmtId="0" fontId="0" fillId="2" borderId="13" xfId="0" applyFill="1" applyBorder="1"/>
    <xf numFmtId="164" fontId="0" fillId="2" borderId="14" xfId="0" applyNumberFormat="1" applyFill="1" applyBorder="1" applyAlignment="1">
      <alignment horizontal="right" indent="2"/>
    </xf>
    <xf numFmtId="0" fontId="0" fillId="2" borderId="15" xfId="0" applyFill="1" applyBorder="1"/>
    <xf numFmtId="0" fontId="0" fillId="2" borderId="16" xfId="0" applyFill="1" applyBorder="1" applyAlignment="1">
      <alignment horizontal="right"/>
    </xf>
    <xf numFmtId="0" fontId="0" fillId="2" borderId="17" xfId="0" applyFill="1" applyBorder="1"/>
    <xf numFmtId="0" fontId="0" fillId="2" borderId="18" xfId="0" applyFill="1" applyBorder="1" applyAlignment="1">
      <alignment horizontal="right"/>
    </xf>
    <xf numFmtId="0" fontId="0" fillId="2" borderId="19" xfId="0" applyFill="1" applyBorder="1"/>
    <xf numFmtId="0" fontId="0" fillId="2" borderId="20" xfId="0" applyFill="1" applyBorder="1"/>
    <xf numFmtId="0" fontId="0" fillId="2" borderId="21" xfId="0" applyFill="1" applyBorder="1" applyAlignment="1">
      <alignment horizontal="right"/>
    </xf>
    <xf numFmtId="0" fontId="0" fillId="2" borderId="22" xfId="0" applyFill="1" applyBorder="1"/>
    <xf numFmtId="164" fontId="2" fillId="2" borderId="23" xfId="0" applyNumberFormat="1" applyFont="1" applyFill="1" applyBorder="1" applyAlignment="1">
      <alignment horizontal="right" indent="2"/>
    </xf>
    <xf numFmtId="4" fontId="2" fillId="2" borderId="0" xfId="0" applyNumberFormat="1" applyFont="1" applyFill="1" applyBorder="1" applyAlignment="1">
      <alignment horizontal="right" indent="2"/>
    </xf>
    <xf numFmtId="0" fontId="0" fillId="2" borderId="24" xfId="0" applyFill="1" applyBorder="1"/>
    <xf numFmtId="0" fontId="0" fillId="2" borderId="19" xfId="0" applyFill="1" applyBorder="1" applyAlignment="1" quotePrefix="1">
      <alignment horizontal="right"/>
    </xf>
    <xf numFmtId="0" fontId="0" fillId="2" borderId="21" xfId="0" applyFill="1" applyBorder="1"/>
    <xf numFmtId="0" fontId="0" fillId="2" borderId="15" xfId="0" applyFill="1" applyBorder="1" applyAlignment="1" quotePrefix="1">
      <alignment horizontal="right"/>
    </xf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  <xf numFmtId="164" fontId="0" fillId="2" borderId="28" xfId="0" applyNumberFormat="1" applyFill="1" applyBorder="1" applyAlignment="1">
      <alignment horizontal="right" indent="2"/>
    </xf>
    <xf numFmtId="0" fontId="0" fillId="2" borderId="29" xfId="0" applyFill="1" applyBorder="1" applyAlignment="1">
      <alignment horizontal="right"/>
    </xf>
    <xf numFmtId="0" fontId="0" fillId="2" borderId="30" xfId="0" applyFill="1" applyBorder="1"/>
    <xf numFmtId="0" fontId="0" fillId="2" borderId="31" xfId="0" applyFill="1" applyBorder="1"/>
    <xf numFmtId="164" fontId="0" fillId="2" borderId="32" xfId="0" applyNumberFormat="1" applyFill="1" applyBorder="1" applyAlignment="1">
      <alignment horizontal="right" indent="2"/>
    </xf>
    <xf numFmtId="164" fontId="2" fillId="2" borderId="33" xfId="0" applyNumberFormat="1" applyFont="1" applyFill="1" applyBorder="1" applyAlignment="1">
      <alignment horizontal="right" indent="2"/>
    </xf>
    <xf numFmtId="0" fontId="0" fillId="2" borderId="1" xfId="0" applyFill="1" applyBorder="1"/>
    <xf numFmtId="0" fontId="0" fillId="2" borderId="34" xfId="0" applyFill="1" applyBorder="1"/>
    <xf numFmtId="0" fontId="0" fillId="2" borderId="35" xfId="0" applyFill="1" applyBorder="1" applyAlignment="1">
      <alignment horizontal="right"/>
    </xf>
    <xf numFmtId="0" fontId="0" fillId="2" borderId="36" xfId="0" applyFill="1" applyBorder="1"/>
    <xf numFmtId="164" fontId="2" fillId="2" borderId="37" xfId="0" applyNumberFormat="1" applyFont="1" applyFill="1" applyBorder="1" applyAlignment="1">
      <alignment horizontal="right" indent="2"/>
    </xf>
    <xf numFmtId="0" fontId="2" fillId="2" borderId="38" xfId="0" applyFont="1" applyFill="1" applyBorder="1" applyAlignment="1">
      <alignment horizontal="center" wrapText="1"/>
    </xf>
    <xf numFmtId="0" fontId="0" fillId="2" borderId="39" xfId="0" applyFill="1" applyBorder="1" applyAlignment="1">
      <alignment horizontal="center" wrapText="1"/>
    </xf>
    <xf numFmtId="164" fontId="0" fillId="2" borderId="40" xfId="0" applyNumberFormat="1" applyFill="1" applyBorder="1" applyAlignment="1">
      <alignment horizontal="right" indent="2"/>
    </xf>
    <xf numFmtId="164" fontId="0" fillId="2" borderId="11" xfId="0" applyNumberFormat="1" applyFill="1" applyBorder="1" applyAlignment="1">
      <alignment horizontal="right" indent="2"/>
    </xf>
    <xf numFmtId="164" fontId="2" fillId="2" borderId="20" xfId="0" applyNumberFormat="1" applyFont="1" applyFill="1" applyBorder="1" applyAlignment="1">
      <alignment horizontal="right" indent="2"/>
    </xf>
    <xf numFmtId="164" fontId="2" fillId="2" borderId="38" xfId="0" applyNumberFormat="1" applyFont="1" applyFill="1" applyBorder="1" applyAlignment="1">
      <alignment horizontal="right" indent="2"/>
    </xf>
    <xf numFmtId="164" fontId="2" fillId="2" borderId="41" xfId="0" applyNumberFormat="1" applyFont="1" applyFill="1" applyBorder="1" applyAlignment="1">
      <alignment horizontal="right" indent="2"/>
    </xf>
    <xf numFmtId="0" fontId="0" fillId="0" borderId="0" xfId="0" applyAlignment="1">
      <alignment vertical="center"/>
    </xf>
    <xf numFmtId="4" fontId="0" fillId="2" borderId="11" xfId="0" applyNumberFormat="1" applyFill="1" applyBorder="1" applyAlignment="1">
      <alignment horizontal="right" indent="2"/>
    </xf>
    <xf numFmtId="0" fontId="0" fillId="0" borderId="29" xfId="0" applyBorder="1"/>
    <xf numFmtId="0" fontId="2" fillId="2" borderId="3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42" xfId="0" applyBorder="1"/>
    <xf numFmtId="0" fontId="0" fillId="0" borderId="23" xfId="0" applyBorder="1"/>
    <xf numFmtId="4" fontId="0" fillId="2" borderId="24" xfId="0" applyNumberFormat="1" applyFill="1" applyBorder="1" applyAlignment="1">
      <alignment horizontal="right" indent="2"/>
    </xf>
    <xf numFmtId="0" fontId="0" fillId="0" borderId="43" xfId="0" applyBorder="1"/>
    <xf numFmtId="0" fontId="0" fillId="0" borderId="44" xfId="0" applyBorder="1"/>
    <xf numFmtId="0" fontId="5" fillId="2" borderId="39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45" xfId="0" applyBorder="1"/>
    <xf numFmtId="0" fontId="0" fillId="0" borderId="45" xfId="0" applyBorder="1" applyAlignment="1">
      <alignment wrapText="1"/>
    </xf>
    <xf numFmtId="3" fontId="0" fillId="0" borderId="45" xfId="0" applyNumberFormat="1" applyBorder="1" applyAlignment="1">
      <alignment horizontal="center" vertical="center"/>
    </xf>
    <xf numFmtId="9" fontId="0" fillId="0" borderId="45" xfId="0" applyNumberFormat="1" applyBorder="1"/>
    <xf numFmtId="9" fontId="0" fillId="3" borderId="45" xfId="0" applyNumberFormat="1" applyFill="1" applyBorder="1"/>
    <xf numFmtId="4" fontId="2" fillId="2" borderId="25" xfId="0" applyNumberFormat="1" applyFont="1" applyFill="1" applyBorder="1" applyAlignment="1">
      <alignment horizontal="right" indent="2"/>
    </xf>
    <xf numFmtId="0" fontId="0" fillId="0" borderId="46" xfId="0" applyBorder="1"/>
    <xf numFmtId="0" fontId="0" fillId="0" borderId="28" xfId="0" applyBorder="1"/>
    <xf numFmtId="0" fontId="0" fillId="0" borderId="47" xfId="0" applyBorder="1"/>
    <xf numFmtId="0" fontId="0" fillId="4" borderId="45" xfId="0" applyFill="1" applyBorder="1"/>
    <xf numFmtId="164" fontId="2" fillId="2" borderId="45" xfId="0" applyNumberFormat="1" applyFont="1" applyFill="1" applyBorder="1" applyAlignment="1">
      <alignment horizontal="right" indent="2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0" fillId="5" borderId="46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2" fontId="0" fillId="3" borderId="29" xfId="0" applyNumberForma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2" borderId="0" xfId="0" applyFill="1" applyAlignment="1">
      <alignment horizontal="left" wrapText="1"/>
    </xf>
    <xf numFmtId="0" fontId="0" fillId="2" borderId="0" xfId="0" applyFill="1" applyAlignment="1">
      <alignment horizontal="left"/>
    </xf>
    <xf numFmtId="0" fontId="0" fillId="0" borderId="0" xfId="0" applyAlignment="1">
      <alignment horizontal="center"/>
    </xf>
    <xf numFmtId="0" fontId="2" fillId="6" borderId="0" xfId="0" applyFont="1" applyFill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9" fontId="0" fillId="0" borderId="0" xfId="20" applyFont="1"/>
    <xf numFmtId="9" fontId="0" fillId="0" borderId="0" xfId="0" applyNumberFormat="1"/>
    <xf numFmtId="9" fontId="0" fillId="3" borderId="51" xfId="0" applyNumberFormat="1" applyFill="1" applyBorder="1"/>
    <xf numFmtId="9" fontId="0" fillId="0" borderId="51" xfId="0" applyNumberFormat="1" applyBorder="1"/>
    <xf numFmtId="0" fontId="0" fillId="0" borderId="0" xfId="0" applyAlignment="1">
      <alignment horizontal="right" vertical="top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limekm\AppData\Local\Temp\Temp1_PK_Dopravni%20obsluznost_ZD_P09_Vypocetni%20nastroje_2020-09-08%20(2).zip\PK_Dopravni%20obsluznost_ZD_P09_Vypocetni%20nastroje_2020-09-08\9.6_Chrudim_Vypocetni%20nastroj_2020-08-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S"/>
      <sheetName val="Informace"/>
      <sheetName val="NASTAVENI OBJEDNATELE"/>
      <sheetName val="NABIDKA DOPRAVCE"/>
      <sheetName val="Technicke hodnoceni"/>
      <sheetName val="Financni hodnoceni"/>
      <sheetName val="Cenova nabidka CELKOVA"/>
      <sheetName val="Cenova nabidka NAFTA"/>
      <sheetName val="Cenova nabidka ALTER"/>
      <sheetName val="Cenove indexy"/>
      <sheetName val="Skutecnost"/>
      <sheetName val="Vypocty indexu"/>
      <sheetName val="Beh smlouvy"/>
      <sheetName val="Vypocty behu"/>
      <sheetName val="Vypocty NAFTA_vykon"/>
      <sheetName val="Vypocty NAFTA_vozidlo"/>
      <sheetName val="Vypocty NAFTA_fix"/>
      <sheetName val="Vypocty ALTER_vykon"/>
      <sheetName val="Vypocty Alternativni"/>
      <sheetName val="Vypocty ALTER_vozidlo"/>
      <sheetName val="Vypocty ALTER_fix"/>
      <sheetName val="Modelovane odlisnosti"/>
    </sheetNames>
    <sheetDataSet>
      <sheetData sheetId="0"/>
      <sheetData sheetId="1"/>
      <sheetData sheetId="2"/>
      <sheetData sheetId="3">
        <row r="9">
          <cell r="J9">
            <v>0</v>
          </cell>
        </row>
      </sheetData>
      <sheetData sheetId="4"/>
      <sheetData sheetId="5"/>
      <sheetData sheetId="6">
        <row r="7">
          <cell r="F7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 topLeftCell="A1">
      <selection activeCell="N18" sqref="N18"/>
    </sheetView>
  </sheetViews>
  <sheetFormatPr defaultColWidth="9.140625" defaultRowHeight="15"/>
  <cols>
    <col min="2" max="2" width="13.57421875" style="0" customWidth="1"/>
    <col min="3" max="3" width="50.140625" style="0" customWidth="1"/>
    <col min="4" max="4" width="22.7109375" style="0" customWidth="1"/>
    <col min="5" max="5" width="10.00390625" style="0" customWidth="1"/>
    <col min="6" max="6" width="19.8515625" style="0" customWidth="1"/>
    <col min="7" max="7" width="17.7109375" style="0" customWidth="1"/>
    <col min="8" max="8" width="18.140625" style="0" customWidth="1"/>
    <col min="9" max="9" width="18.28125" style="0" customWidth="1"/>
    <col min="10" max="10" width="9.140625" style="0" customWidth="1"/>
  </cols>
  <sheetData>
    <row r="1" spans="1:7" ht="15">
      <c r="A1" s="1"/>
      <c r="B1" s="98" t="s">
        <v>26</v>
      </c>
      <c r="C1" s="99"/>
      <c r="D1" s="99"/>
      <c r="E1" s="99"/>
      <c r="F1" s="99"/>
      <c r="G1" s="2"/>
    </row>
    <row r="2" spans="1:7" ht="15">
      <c r="A2" s="1"/>
      <c r="B2" s="100"/>
      <c r="C2" s="100"/>
      <c r="D2" s="100"/>
      <c r="E2" s="100"/>
      <c r="F2" s="100"/>
      <c r="G2" s="2"/>
    </row>
    <row r="3" spans="1:9" ht="15">
      <c r="A3" s="1"/>
      <c r="B3" s="3" t="s">
        <v>49</v>
      </c>
      <c r="C3" s="1"/>
      <c r="F3" s="101" t="s">
        <v>27</v>
      </c>
      <c r="G3" s="103" t="s">
        <v>30</v>
      </c>
      <c r="H3" s="96" t="s">
        <v>31</v>
      </c>
      <c r="I3" s="97" t="s">
        <v>36</v>
      </c>
    </row>
    <row r="4" spans="1:9" ht="15.75" thickBot="1">
      <c r="A4" s="1"/>
      <c r="B4" s="1"/>
      <c r="C4" s="1"/>
      <c r="D4" s="1"/>
      <c r="E4" s="1"/>
      <c r="F4" s="102"/>
      <c r="G4" s="103"/>
      <c r="H4" s="96"/>
      <c r="I4" s="97"/>
    </row>
    <row r="5" spans="1:9" ht="27" customHeight="1">
      <c r="A5" s="4"/>
      <c r="B5" s="5" t="s">
        <v>1</v>
      </c>
      <c r="C5" s="6" t="s">
        <v>2</v>
      </c>
      <c r="D5" s="6"/>
      <c r="E5" s="6" t="s">
        <v>3</v>
      </c>
      <c r="F5" s="52" t="s">
        <v>4</v>
      </c>
      <c r="G5" s="62" t="s">
        <v>4</v>
      </c>
      <c r="H5" s="62" t="s">
        <v>4</v>
      </c>
      <c r="I5" s="63" t="s">
        <v>4</v>
      </c>
    </row>
    <row r="6" spans="1:9" ht="15.75" thickBot="1">
      <c r="A6" s="9"/>
      <c r="B6" s="10"/>
      <c r="C6" s="11"/>
      <c r="D6" s="11"/>
      <c r="E6" s="11"/>
      <c r="F6" s="53" t="s">
        <v>5</v>
      </c>
      <c r="G6" s="70" t="s">
        <v>5</v>
      </c>
      <c r="H6" s="70" t="s">
        <v>5</v>
      </c>
      <c r="I6" s="71" t="s">
        <v>5</v>
      </c>
    </row>
    <row r="7" spans="1:9" ht="15.75" thickTop="1">
      <c r="A7" s="1"/>
      <c r="B7" s="14">
        <v>1</v>
      </c>
      <c r="C7" s="15" t="s">
        <v>6</v>
      </c>
      <c r="D7" s="16"/>
      <c r="E7" s="17"/>
      <c r="F7" s="54"/>
      <c r="G7" s="67"/>
      <c r="H7" s="68"/>
      <c r="I7" s="69"/>
    </row>
    <row r="8" spans="1:9" ht="15">
      <c r="A8" s="1"/>
      <c r="B8" s="19">
        <v>2</v>
      </c>
      <c r="C8" s="20" t="s">
        <v>7</v>
      </c>
      <c r="D8" s="42"/>
      <c r="E8" s="22"/>
      <c r="F8" s="55"/>
      <c r="G8" s="60"/>
      <c r="H8" s="61"/>
      <c r="I8" s="64"/>
    </row>
    <row r="9" spans="1:9" ht="15">
      <c r="A9" s="1"/>
      <c r="B9" s="19">
        <v>3</v>
      </c>
      <c r="C9" s="20" t="s">
        <v>21</v>
      </c>
      <c r="D9" s="42"/>
      <c r="E9" s="22"/>
      <c r="F9" s="55"/>
      <c r="G9" s="60"/>
      <c r="H9" s="61"/>
      <c r="I9" s="64"/>
    </row>
    <row r="10" spans="1:9" ht="15">
      <c r="A10" s="1"/>
      <c r="B10" s="24">
        <v>4</v>
      </c>
      <c r="C10" s="38" t="s">
        <v>8</v>
      </c>
      <c r="D10" s="25"/>
      <c r="E10" s="43" t="s">
        <v>9</v>
      </c>
      <c r="F10" s="55"/>
      <c r="G10" s="60"/>
      <c r="H10" s="61"/>
      <c r="I10" s="64"/>
    </row>
    <row r="11" spans="1:9" ht="15">
      <c r="A11" s="1"/>
      <c r="B11" s="26">
        <v>5</v>
      </c>
      <c r="C11" s="34"/>
      <c r="D11" s="27"/>
      <c r="E11" s="44" t="s">
        <v>10</v>
      </c>
      <c r="F11" s="55"/>
      <c r="G11" s="60"/>
      <c r="H11" s="61"/>
      <c r="I11" s="64"/>
    </row>
    <row r="12" spans="1:9" ht="15">
      <c r="A12" s="1"/>
      <c r="B12" s="19">
        <v>6</v>
      </c>
      <c r="C12" s="20" t="s">
        <v>11</v>
      </c>
      <c r="D12" s="42"/>
      <c r="E12" s="22"/>
      <c r="F12" s="55"/>
      <c r="G12" s="60"/>
      <c r="H12" s="61"/>
      <c r="I12" s="64"/>
    </row>
    <row r="13" spans="1:9" ht="15">
      <c r="A13" s="1"/>
      <c r="B13" s="24">
        <v>7</v>
      </c>
      <c r="C13" s="38" t="s">
        <v>22</v>
      </c>
      <c r="D13" s="25"/>
      <c r="E13" s="43" t="s">
        <v>12</v>
      </c>
      <c r="F13" s="55"/>
      <c r="G13" s="60"/>
      <c r="H13" s="61"/>
      <c r="I13" s="64"/>
    </row>
    <row r="14" spans="1:9" ht="15">
      <c r="A14" s="1"/>
      <c r="B14" s="26">
        <v>8</v>
      </c>
      <c r="C14" s="34"/>
      <c r="D14" s="27"/>
      <c r="E14" s="44" t="s">
        <v>10</v>
      </c>
      <c r="F14" s="55"/>
      <c r="G14" s="60"/>
      <c r="H14" s="61"/>
      <c r="I14" s="64"/>
    </row>
    <row r="15" spans="1:9" ht="15">
      <c r="A15" s="1"/>
      <c r="B15" s="24">
        <v>9</v>
      </c>
      <c r="C15" s="38" t="s">
        <v>13</v>
      </c>
      <c r="D15" s="25"/>
      <c r="E15" s="43" t="s">
        <v>12</v>
      </c>
      <c r="F15" s="55"/>
      <c r="G15" s="60"/>
      <c r="H15" s="61"/>
      <c r="I15" s="64"/>
    </row>
    <row r="16" spans="1:9" ht="15">
      <c r="A16" s="1"/>
      <c r="B16" s="26"/>
      <c r="C16" s="34"/>
      <c r="D16" s="27"/>
      <c r="E16" s="44" t="s">
        <v>10</v>
      </c>
      <c r="F16" s="55"/>
      <c r="G16" s="60"/>
      <c r="H16" s="61"/>
      <c r="I16" s="64"/>
    </row>
    <row r="17" spans="1:9" ht="15">
      <c r="A17" s="1"/>
      <c r="B17" s="19">
        <v>10</v>
      </c>
      <c r="C17" s="20" t="s">
        <v>14</v>
      </c>
      <c r="D17" s="21"/>
      <c r="E17" s="22"/>
      <c r="F17" s="55"/>
      <c r="G17" s="60"/>
      <c r="H17" s="61"/>
      <c r="I17" s="64"/>
    </row>
    <row r="18" spans="1:9" ht="15">
      <c r="A18" s="1"/>
      <c r="B18" s="19">
        <v>11</v>
      </c>
      <c r="C18" s="20" t="s">
        <v>15</v>
      </c>
      <c r="D18" s="21"/>
      <c r="E18" s="22"/>
      <c r="F18" s="55"/>
      <c r="G18" s="60"/>
      <c r="H18" s="61"/>
      <c r="I18" s="64"/>
    </row>
    <row r="19" spans="1:9" ht="15">
      <c r="A19" s="1"/>
      <c r="B19" s="19">
        <v>12</v>
      </c>
      <c r="C19" s="20" t="s">
        <v>16</v>
      </c>
      <c r="D19" s="21"/>
      <c r="E19" s="22"/>
      <c r="F19" s="55"/>
      <c r="G19" s="60"/>
      <c r="H19" s="61"/>
      <c r="I19" s="64"/>
    </row>
    <row r="20" spans="1:9" ht="15">
      <c r="A20" s="1"/>
      <c r="B20" s="19">
        <v>13</v>
      </c>
      <c r="C20" s="20" t="s">
        <v>17</v>
      </c>
      <c r="D20" s="21"/>
      <c r="E20" s="22"/>
      <c r="F20" s="55"/>
      <c r="G20" s="60"/>
      <c r="H20" s="61"/>
      <c r="I20" s="64"/>
    </row>
    <row r="21" spans="1:9" ht="15">
      <c r="A21" s="1"/>
      <c r="B21" s="19">
        <v>14</v>
      </c>
      <c r="C21" s="20" t="s">
        <v>23</v>
      </c>
      <c r="D21" s="21"/>
      <c r="E21" s="22"/>
      <c r="F21" s="55"/>
      <c r="G21" s="60"/>
      <c r="H21" s="61"/>
      <c r="I21" s="64"/>
    </row>
    <row r="22" spans="1:9" ht="15">
      <c r="A22" s="1"/>
      <c r="B22" s="19">
        <v>15</v>
      </c>
      <c r="C22" s="20" t="s">
        <v>18</v>
      </c>
      <c r="D22" s="21"/>
      <c r="E22" s="22"/>
      <c r="F22" s="55"/>
      <c r="G22" s="60"/>
      <c r="H22" s="61"/>
      <c r="I22" s="64"/>
    </row>
    <row r="23" spans="1:9" ht="15">
      <c r="A23" s="1"/>
      <c r="B23" s="19">
        <v>16</v>
      </c>
      <c r="C23" s="20" t="s">
        <v>19</v>
      </c>
      <c r="D23" s="21"/>
      <c r="E23" s="22"/>
      <c r="F23" s="55"/>
      <c r="G23" s="60"/>
      <c r="H23" s="61"/>
      <c r="I23" s="64"/>
    </row>
    <row r="24" spans="1:9" ht="15">
      <c r="A24" s="1"/>
      <c r="B24" s="19">
        <v>17</v>
      </c>
      <c r="C24" s="20" t="s">
        <v>20</v>
      </c>
      <c r="D24" s="21"/>
      <c r="E24" s="22"/>
      <c r="F24" s="54"/>
      <c r="G24" s="60"/>
      <c r="H24" s="61"/>
      <c r="I24" s="64"/>
    </row>
    <row r="25" spans="1:9" ht="15.75" thickBot="1">
      <c r="A25" s="1"/>
      <c r="B25" s="28">
        <v>18</v>
      </c>
      <c r="C25" s="29" t="s">
        <v>24</v>
      </c>
      <c r="D25" s="30"/>
      <c r="E25" s="31"/>
      <c r="F25" s="56">
        <f>SUM(F7:F24)</f>
        <v>0</v>
      </c>
      <c r="G25" s="56">
        <f aca="true" t="shared" si="0" ref="G25:I25">SUM(G7:G24)</f>
        <v>0</v>
      </c>
      <c r="H25" s="56">
        <f t="shared" si="0"/>
        <v>0</v>
      </c>
      <c r="I25" s="32">
        <f t="shared" si="0"/>
        <v>0</v>
      </c>
    </row>
    <row r="26" spans="1:9" ht="15.75" thickBot="1">
      <c r="A26" s="1"/>
      <c r="B26" s="47">
        <v>19</v>
      </c>
      <c r="C26" s="48" t="s">
        <v>28</v>
      </c>
      <c r="D26" s="49"/>
      <c r="E26" s="50"/>
      <c r="F26" s="57"/>
      <c r="G26" s="77"/>
      <c r="H26" s="78"/>
      <c r="I26" s="79"/>
    </row>
    <row r="27" spans="1:9" ht="15.75" thickBot="1">
      <c r="A27" s="1"/>
      <c r="B27" s="37">
        <v>20</v>
      </c>
      <c r="C27" s="38" t="s">
        <v>29</v>
      </c>
      <c r="D27" s="39"/>
      <c r="E27" s="40"/>
      <c r="F27" s="46">
        <f>F25+F26</f>
        <v>0</v>
      </c>
      <c r="G27" s="46">
        <f aca="true" t="shared" si="1" ref="G27:I27">G25+G26</f>
        <v>0</v>
      </c>
      <c r="H27" s="46">
        <f t="shared" si="1"/>
        <v>0</v>
      </c>
      <c r="I27" s="46">
        <f t="shared" si="1"/>
        <v>0</v>
      </c>
    </row>
    <row r="28" spans="1:9" ht="15.75" thickBot="1">
      <c r="A28" s="1"/>
      <c r="B28" s="35"/>
      <c r="C28" s="29"/>
      <c r="D28" s="36"/>
      <c r="E28" s="31"/>
      <c r="F28" s="58"/>
      <c r="G28" s="29"/>
      <c r="H28" s="65"/>
      <c r="I28" s="66"/>
    </row>
    <row r="29" spans="2:6" ht="15">
      <c r="B29" s="1"/>
      <c r="C29" s="1"/>
      <c r="D29" s="1"/>
      <c r="E29" s="1"/>
      <c r="F29" s="1"/>
    </row>
    <row r="32" spans="2:6" ht="51.75" customHeight="1">
      <c r="B32" s="111" t="s">
        <v>43</v>
      </c>
      <c r="C32" s="113" t="s">
        <v>50</v>
      </c>
      <c r="D32" s="114"/>
      <c r="E32" s="112"/>
      <c r="F32" s="112"/>
    </row>
    <row r="33" spans="2:6" ht="18" customHeight="1">
      <c r="B33" s="115"/>
      <c r="C33" s="112"/>
      <c r="D33" s="112"/>
      <c r="E33" s="112"/>
      <c r="F33" s="112"/>
    </row>
  </sheetData>
  <mergeCells count="7">
    <mergeCell ref="C32:D32"/>
    <mergeCell ref="H3:H4"/>
    <mergeCell ref="I3:I4"/>
    <mergeCell ref="B1:F1"/>
    <mergeCell ref="B2:F2"/>
    <mergeCell ref="F3:F4"/>
    <mergeCell ref="G3:G4"/>
  </mergeCells>
  <conditionalFormatting sqref="F7:F26 G25:I25 F28 F27:I27">
    <cfRule type="expression" priority="1" dxfId="0">
      <formula>#REF!&gt;'C:\Users\klimekm\AppData\Local\Temp\Temp1_PK_Dopravni obsluznost_ZD_P09_Vypocetni nastroje_2020-09-08 (2).zip\PK_Dopravni obsluznost_ZD_P09_Vypocetni nastroje_2020-09-08\[9.6_Chrudim_Vypocetni nastroj_2020-08-18.xlsx]NASTAVENI OBJEDNATELE'!#REF!</formula>
    </cfRule>
  </conditionalFormatting>
  <printOptions/>
  <pageMargins left="0.7" right="0.7" top="0.787401575" bottom="0.7874015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>
            <xm:f>#REF!&gt;'C:\Users\klimekm\AppData\Local\Temp\Temp1_PK_Dopravni obsluznost_ZD_P09_Vypocetni nastroje_2020-09-08 (2).zip\PK_Dopravni obsluznost_ZD_P09_Vypocetni nastroje_2020-09-08\[9.6_Chrudim_Vypocetni nastroj_2020-08-18.xlsx]NASTAVENI OBJEDNATELE'!#REF!</xm:f>
            <x14:dxf>
              <fill>
                <patternFill>
                  <bgColor rgb="FFFF0000"/>
                </patternFill>
              </fill>
            </x14:dxf>
          </x14:cfRule>
          <xm:sqref>F7:F26 G25:I25 F28 F27:I27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7"/>
  <sheetViews>
    <sheetView workbookViewId="0" topLeftCell="A1">
      <selection activeCell="D11" sqref="D11"/>
    </sheetView>
  </sheetViews>
  <sheetFormatPr defaultColWidth="9.140625" defaultRowHeight="15"/>
  <cols>
    <col min="2" max="2" width="25.57421875" style="0" customWidth="1"/>
    <col min="3" max="3" width="32.421875" style="0" customWidth="1"/>
    <col min="4" max="4" width="19.28125" style="0" customWidth="1"/>
    <col min="5" max="5" width="19.00390625" style="0" customWidth="1"/>
    <col min="6" max="6" width="18.57421875" style="0" customWidth="1"/>
  </cols>
  <sheetData>
    <row r="2" ht="15.75" thickBot="1"/>
    <row r="3" spans="2:6" ht="15.75" thickBot="1">
      <c r="B3" s="72"/>
      <c r="C3" s="72"/>
      <c r="D3" s="72" t="s">
        <v>32</v>
      </c>
      <c r="E3" s="72" t="s">
        <v>33</v>
      </c>
      <c r="F3" s="105" t="s">
        <v>38</v>
      </c>
    </row>
    <row r="4" spans="2:6" ht="30.75" thickBot="1">
      <c r="B4" s="72"/>
      <c r="C4" s="73" t="s">
        <v>34</v>
      </c>
      <c r="D4" s="74" t="s">
        <v>47</v>
      </c>
      <c r="E4" s="74" t="s">
        <v>47</v>
      </c>
      <c r="F4" s="106"/>
    </row>
    <row r="5" spans="2:9" ht="16.5" customHeight="1" thickBot="1">
      <c r="B5" s="104" t="s">
        <v>35</v>
      </c>
      <c r="C5" s="72" t="s">
        <v>27</v>
      </c>
      <c r="D5" s="76"/>
      <c r="E5" s="76"/>
      <c r="F5" s="75">
        <f>(D5+E5)/2</f>
        <v>0</v>
      </c>
      <c r="H5" s="107"/>
      <c r="I5" s="107"/>
    </row>
    <row r="6" spans="2:9" ht="15.75" thickBot="1">
      <c r="B6" s="104"/>
      <c r="C6" s="72" t="s">
        <v>30</v>
      </c>
      <c r="D6" s="76"/>
      <c r="E6" s="76"/>
      <c r="F6" s="75">
        <f aca="true" t="shared" si="0" ref="F6:F8">(D6+E6)/2</f>
        <v>0</v>
      </c>
      <c r="H6" s="107"/>
      <c r="I6" s="107"/>
    </row>
    <row r="7" spans="2:11" ht="15.75" thickBot="1">
      <c r="B7" s="104"/>
      <c r="C7" s="72" t="s">
        <v>31</v>
      </c>
      <c r="D7" s="76"/>
      <c r="E7" s="76"/>
      <c r="F7" s="75">
        <f t="shared" si="0"/>
        <v>0</v>
      </c>
      <c r="H7" s="107"/>
      <c r="I7" s="107"/>
      <c r="K7" s="108"/>
    </row>
    <row r="8" spans="2:9" ht="15.75" thickBot="1">
      <c r="B8" s="104"/>
      <c r="C8" s="72" t="s">
        <v>36</v>
      </c>
      <c r="D8" s="109"/>
      <c r="E8" s="109"/>
      <c r="F8" s="110">
        <f t="shared" si="0"/>
        <v>0</v>
      </c>
      <c r="H8" s="107"/>
      <c r="I8" s="107"/>
    </row>
    <row r="9" spans="4:6" ht="15">
      <c r="D9" s="107">
        <f>SUM(D5:D8)</f>
        <v>0</v>
      </c>
      <c r="E9" s="108">
        <f>SUM(E5:E8)</f>
        <v>0</v>
      </c>
      <c r="F9" s="108">
        <f>SUM(F5:F8)</f>
        <v>0</v>
      </c>
    </row>
    <row r="10" ht="15.75" thickBot="1"/>
    <row r="11" spans="3:4" ht="15.75" thickBot="1">
      <c r="C11" s="80" t="s">
        <v>37</v>
      </c>
      <c r="D11" s="81">
        <f>('Přechodná vozidla'!F27*F5)+('Přechodná vozidla'!G27*F6)+('Přechodná vozidla'!H27*F7)+('Přechodná vozidla'!I27*F8)/100</f>
        <v>0</v>
      </c>
    </row>
    <row r="14" spans="1:4" ht="50.25" customHeight="1">
      <c r="A14" s="111" t="s">
        <v>43</v>
      </c>
      <c r="B14" s="113" t="s">
        <v>48</v>
      </c>
      <c r="C14" s="114"/>
      <c r="D14" s="114"/>
    </row>
    <row r="17" ht="15">
      <c r="F17" s="83"/>
    </row>
  </sheetData>
  <mergeCells count="3">
    <mergeCell ref="B5:B8"/>
    <mergeCell ref="F3:F4"/>
    <mergeCell ref="B14:D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 topLeftCell="A1">
      <selection activeCell="M22" sqref="M22"/>
    </sheetView>
  </sheetViews>
  <sheetFormatPr defaultColWidth="9.140625" defaultRowHeight="15"/>
  <cols>
    <col min="2" max="2" width="13.57421875" style="0" customWidth="1"/>
    <col min="3" max="3" width="50.140625" style="0" customWidth="1"/>
    <col min="4" max="4" width="22.7109375" style="0" customWidth="1"/>
    <col min="5" max="5" width="10.00390625" style="0" customWidth="1"/>
    <col min="6" max="6" width="19.8515625" style="0" customWidth="1"/>
  </cols>
  <sheetData>
    <row r="1" spans="1:7" ht="15">
      <c r="A1" s="1"/>
      <c r="B1" s="98" t="s">
        <v>26</v>
      </c>
      <c r="C1" s="99"/>
      <c r="D1" s="99"/>
      <c r="E1" s="99"/>
      <c r="F1" s="99"/>
      <c r="G1" s="2"/>
    </row>
    <row r="2" spans="1:7" ht="15">
      <c r="A2" s="1"/>
      <c r="B2" s="100"/>
      <c r="C2" s="100"/>
      <c r="D2" s="100"/>
      <c r="E2" s="100"/>
      <c r="F2" s="100"/>
      <c r="G2" s="2"/>
    </row>
    <row r="3" spans="1:7" ht="15">
      <c r="A3" s="1"/>
      <c r="B3" s="3" t="s">
        <v>0</v>
      </c>
      <c r="C3" s="1"/>
      <c r="E3" s="3" t="s">
        <v>25</v>
      </c>
      <c r="F3" s="1"/>
      <c r="G3" s="2"/>
    </row>
    <row r="4" spans="1:7" ht="15.75" thickBot="1">
      <c r="A4" s="1"/>
      <c r="B4" s="1"/>
      <c r="C4" s="1"/>
      <c r="D4" s="1"/>
      <c r="E4" s="1"/>
      <c r="F4" s="1"/>
      <c r="G4" s="2"/>
    </row>
    <row r="5" spans="1:7" ht="26.25">
      <c r="A5" s="4"/>
      <c r="B5" s="5" t="s">
        <v>1</v>
      </c>
      <c r="C5" s="6" t="s">
        <v>2</v>
      </c>
      <c r="D5" s="6"/>
      <c r="E5" s="6" t="s">
        <v>3</v>
      </c>
      <c r="F5" s="7" t="s">
        <v>4</v>
      </c>
      <c r="G5" s="8"/>
    </row>
    <row r="6" spans="1:7" ht="15.75" thickBot="1">
      <c r="A6" s="9"/>
      <c r="B6" s="10"/>
      <c r="C6" s="11"/>
      <c r="D6" s="11"/>
      <c r="E6" s="11"/>
      <c r="F6" s="12" t="s">
        <v>5</v>
      </c>
      <c r="G6" s="13"/>
    </row>
    <row r="7" spans="1:7" ht="15.75" thickTop="1">
      <c r="A7" s="1"/>
      <c r="B7" s="14">
        <v>1</v>
      </c>
      <c r="C7" s="15" t="s">
        <v>6</v>
      </c>
      <c r="D7" s="16"/>
      <c r="E7" s="17"/>
      <c r="F7" s="45"/>
      <c r="G7" s="18"/>
    </row>
    <row r="8" spans="1:7" ht="15">
      <c r="A8" s="1"/>
      <c r="B8" s="19">
        <v>2</v>
      </c>
      <c r="C8" s="20" t="s">
        <v>7</v>
      </c>
      <c r="D8" s="42"/>
      <c r="E8" s="22"/>
      <c r="F8" s="23"/>
      <c r="G8" s="18"/>
    </row>
    <row r="9" spans="1:7" ht="15">
      <c r="A9" s="1"/>
      <c r="B9" s="19">
        <v>3</v>
      </c>
      <c r="C9" s="20" t="s">
        <v>21</v>
      </c>
      <c r="D9" s="42"/>
      <c r="E9" s="22"/>
      <c r="F9" s="23"/>
      <c r="G9" s="18"/>
    </row>
    <row r="10" spans="1:7" ht="15">
      <c r="A10" s="1"/>
      <c r="B10" s="24">
        <v>4</v>
      </c>
      <c r="C10" s="38" t="s">
        <v>8</v>
      </c>
      <c r="D10" s="25"/>
      <c r="E10" s="43" t="s">
        <v>9</v>
      </c>
      <c r="F10" s="23"/>
      <c r="G10" s="18"/>
    </row>
    <row r="11" spans="1:7" ht="15">
      <c r="A11" s="1"/>
      <c r="B11" s="26">
        <v>5</v>
      </c>
      <c r="C11" s="34"/>
      <c r="D11" s="27"/>
      <c r="E11" s="44" t="s">
        <v>10</v>
      </c>
      <c r="F11" s="23"/>
      <c r="G11" s="18"/>
    </row>
    <row r="12" spans="1:7" ht="15">
      <c r="A12" s="1"/>
      <c r="B12" s="19">
        <v>6</v>
      </c>
      <c r="C12" s="20" t="s">
        <v>11</v>
      </c>
      <c r="D12" s="42"/>
      <c r="E12" s="22"/>
      <c r="F12" s="23"/>
      <c r="G12" s="18"/>
    </row>
    <row r="13" spans="1:7" ht="15">
      <c r="A13" s="1"/>
      <c r="B13" s="24">
        <v>7</v>
      </c>
      <c r="C13" s="38" t="s">
        <v>22</v>
      </c>
      <c r="D13" s="25"/>
      <c r="E13" s="43" t="s">
        <v>12</v>
      </c>
      <c r="F13" s="23"/>
      <c r="G13" s="18"/>
    </row>
    <row r="14" spans="1:7" ht="15">
      <c r="A14" s="1"/>
      <c r="B14" s="26">
        <v>8</v>
      </c>
      <c r="C14" s="34"/>
      <c r="D14" s="27"/>
      <c r="E14" s="44" t="s">
        <v>10</v>
      </c>
      <c r="F14" s="23"/>
      <c r="G14" s="18"/>
    </row>
    <row r="15" spans="1:7" ht="15">
      <c r="A15" s="1"/>
      <c r="B15" s="24">
        <v>9</v>
      </c>
      <c r="C15" s="38" t="s">
        <v>13</v>
      </c>
      <c r="D15" s="25"/>
      <c r="E15" s="43" t="s">
        <v>12</v>
      </c>
      <c r="F15" s="23"/>
      <c r="G15" s="18"/>
    </row>
    <row r="16" spans="1:7" ht="15">
      <c r="A16" s="1"/>
      <c r="B16" s="26"/>
      <c r="C16" s="34"/>
      <c r="D16" s="27"/>
      <c r="E16" s="44" t="s">
        <v>10</v>
      </c>
      <c r="F16" s="23"/>
      <c r="G16" s="18"/>
    </row>
    <row r="17" spans="1:7" ht="15">
      <c r="A17" s="1"/>
      <c r="B17" s="19">
        <v>10</v>
      </c>
      <c r="C17" s="20" t="s">
        <v>14</v>
      </c>
      <c r="D17" s="21"/>
      <c r="E17" s="22"/>
      <c r="F17" s="23"/>
      <c r="G17" s="18"/>
    </row>
    <row r="18" spans="1:7" ht="15">
      <c r="A18" s="1"/>
      <c r="B18" s="19">
        <v>11</v>
      </c>
      <c r="C18" s="20" t="s">
        <v>15</v>
      </c>
      <c r="D18" s="21"/>
      <c r="E18" s="22"/>
      <c r="F18" s="23"/>
      <c r="G18" s="18"/>
    </row>
    <row r="19" spans="1:7" ht="15">
      <c r="A19" s="1"/>
      <c r="B19" s="19">
        <v>12</v>
      </c>
      <c r="C19" s="20" t="s">
        <v>16</v>
      </c>
      <c r="D19" s="21"/>
      <c r="E19" s="22"/>
      <c r="F19" s="23"/>
      <c r="G19" s="18"/>
    </row>
    <row r="20" spans="1:7" ht="15">
      <c r="A20" s="1"/>
      <c r="B20" s="19">
        <v>13</v>
      </c>
      <c r="C20" s="20" t="s">
        <v>17</v>
      </c>
      <c r="D20" s="21"/>
      <c r="E20" s="22"/>
      <c r="F20" s="23"/>
      <c r="G20" s="18"/>
    </row>
    <row r="21" spans="1:7" ht="15">
      <c r="A21" s="1"/>
      <c r="B21" s="19">
        <v>14</v>
      </c>
      <c r="C21" s="20" t="s">
        <v>23</v>
      </c>
      <c r="D21" s="21"/>
      <c r="E21" s="22"/>
      <c r="F21" s="23"/>
      <c r="G21" s="18"/>
    </row>
    <row r="22" spans="1:7" ht="15">
      <c r="A22" s="1"/>
      <c r="B22" s="19">
        <v>15</v>
      </c>
      <c r="C22" s="20" t="s">
        <v>18</v>
      </c>
      <c r="D22" s="21"/>
      <c r="E22" s="22"/>
      <c r="F22" s="23"/>
      <c r="G22" s="18"/>
    </row>
    <row r="23" spans="1:7" ht="15">
      <c r="A23" s="1"/>
      <c r="B23" s="19">
        <v>16</v>
      </c>
      <c r="C23" s="20" t="s">
        <v>19</v>
      </c>
      <c r="D23" s="21"/>
      <c r="E23" s="22"/>
      <c r="F23" s="23"/>
      <c r="G23" s="18"/>
    </row>
    <row r="24" spans="1:7" ht="15">
      <c r="A24" s="1"/>
      <c r="B24" s="19">
        <v>17</v>
      </c>
      <c r="C24" s="20" t="s">
        <v>20</v>
      </c>
      <c r="D24" s="21"/>
      <c r="E24" s="22"/>
      <c r="F24" s="45"/>
      <c r="G24" s="18"/>
    </row>
    <row r="25" spans="1:7" ht="15.75" thickBot="1">
      <c r="A25" s="1"/>
      <c r="B25" s="28">
        <v>18</v>
      </c>
      <c r="C25" s="29" t="s">
        <v>24</v>
      </c>
      <c r="D25" s="30"/>
      <c r="E25" s="31"/>
      <c r="F25" s="32">
        <f>SUM(F7:F24)</f>
        <v>0</v>
      </c>
      <c r="G25" s="33"/>
    </row>
    <row r="26" spans="1:7" ht="15.75" thickBot="1">
      <c r="A26" s="1"/>
      <c r="B26" s="37">
        <v>19</v>
      </c>
      <c r="C26" s="38" t="s">
        <v>28</v>
      </c>
      <c r="D26" s="39"/>
      <c r="E26" s="40"/>
      <c r="F26" s="41"/>
      <c r="G26" s="33"/>
    </row>
    <row r="27" spans="1:7" ht="15.75" thickBot="1">
      <c r="A27" s="1"/>
      <c r="B27" s="37">
        <v>20</v>
      </c>
      <c r="C27" s="38" t="s">
        <v>29</v>
      </c>
      <c r="D27" s="39"/>
      <c r="E27" s="40"/>
      <c r="F27" s="82">
        <f>F25+F26</f>
        <v>0</v>
      </c>
      <c r="G27" s="33"/>
    </row>
    <row r="28" spans="1:7" ht="15.75" thickBot="1">
      <c r="A28" s="1"/>
      <c r="B28" s="35"/>
      <c r="C28" s="29"/>
      <c r="D28" s="36"/>
      <c r="E28" s="31"/>
      <c r="F28" s="51"/>
      <c r="G28" s="2"/>
    </row>
    <row r="29" spans="2:6" ht="15">
      <c r="B29" s="1"/>
      <c r="C29" s="1"/>
      <c r="D29" s="1"/>
      <c r="E29" s="1"/>
      <c r="F29" s="1"/>
    </row>
  </sheetData>
  <mergeCells count="2">
    <mergeCell ref="B2:F2"/>
    <mergeCell ref="B1:F1"/>
  </mergeCells>
  <conditionalFormatting sqref="F7:F28">
    <cfRule type="expression" priority="1" dxfId="0">
      <formula>#REF!&gt;'C:\Users\klimekm\AppData\Local\Temp\Temp1_PK_Dopravni obsluznost_ZD_P09_Vypocetni nastroje_2020-09-08 (2).zip\PK_Dopravni obsluznost_ZD_P09_Vypocetni nastroje_2020-09-08\[9.6_Chrudim_Vypocetni nastroj_2020-08-18.xlsx]NASTAVENI OBJEDNATELE'!#REF!</formula>
    </cfRule>
  </conditionalFormatting>
  <printOptions/>
  <pageMargins left="0.7" right="0.7" top="0.787401575" bottom="0.7874015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>
            <xm:f>#REF!&gt;'C:\Users\klimekm\AppData\Local\Temp\Temp1_PK_Dopravni obsluznost_ZD_P09_Vypocetni nastroje_2020-09-08 (2).zip\PK_Dopravni obsluznost_ZD_P09_Vypocetni nastroje_2020-09-08\[9.6_Chrudim_Vypocetni nastroj_2020-08-18.xlsx]NASTAVENI OBJEDNATELE'!#REF!</xm:f>
            <x14:dxf>
              <fill>
                <patternFill>
                  <bgColor rgb="FFFF0000"/>
                </patternFill>
              </fill>
            </x14:dxf>
          </x14:cfRule>
          <xm:sqref>F7:F28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J15"/>
  <sheetViews>
    <sheetView workbookViewId="0" topLeftCell="A1">
      <selection activeCell="I14" sqref="I14"/>
    </sheetView>
  </sheetViews>
  <sheetFormatPr defaultColWidth="9.140625" defaultRowHeight="15"/>
  <cols>
    <col min="4" max="4" width="6.00390625" style="0" customWidth="1"/>
    <col min="5" max="5" width="23.421875" style="0" customWidth="1"/>
    <col min="6" max="6" width="23.00390625" style="0" customWidth="1"/>
    <col min="7" max="7" width="18.28125" style="0" customWidth="1"/>
    <col min="8" max="8" width="21.57421875" style="0" customWidth="1"/>
    <col min="9" max="9" width="28.8515625" style="0" customWidth="1"/>
    <col min="10" max="10" width="27.7109375" style="0" customWidth="1"/>
  </cols>
  <sheetData>
    <row r="5" spans="4:10" ht="93" customHeight="1">
      <c r="D5" s="83"/>
      <c r="E5" s="85"/>
      <c r="F5" s="86" t="s">
        <v>55</v>
      </c>
      <c r="G5" s="86" t="s">
        <v>54</v>
      </c>
      <c r="H5" s="86" t="s">
        <v>39</v>
      </c>
      <c r="I5" s="86" t="s">
        <v>53</v>
      </c>
      <c r="J5" s="86" t="s">
        <v>40</v>
      </c>
    </row>
    <row r="6" spans="4:10" ht="15">
      <c r="D6" s="83"/>
      <c r="E6" s="85" t="s">
        <v>41</v>
      </c>
      <c r="F6" s="93">
        <f>Elektrobus!F27</f>
        <v>0</v>
      </c>
      <c r="G6" s="91"/>
      <c r="H6" s="87">
        <v>240000</v>
      </c>
      <c r="I6" s="94">
        <v>0</v>
      </c>
      <c r="J6" s="85">
        <f>F6*H6*I6</f>
        <v>0</v>
      </c>
    </row>
    <row r="7" spans="4:10" ht="15">
      <c r="D7" s="83"/>
      <c r="E7" s="85" t="s">
        <v>45</v>
      </c>
      <c r="F7" s="93">
        <f>'Vážená průměrná nabídková cena'!D11</f>
        <v>0</v>
      </c>
      <c r="G7" s="91"/>
      <c r="H7" s="87">
        <v>240000</v>
      </c>
      <c r="I7" s="94">
        <v>0</v>
      </c>
      <c r="J7" s="85">
        <f>F7*H7*I7</f>
        <v>0</v>
      </c>
    </row>
    <row r="8" spans="4:10" ht="15.75" thickBot="1">
      <c r="D8" s="83"/>
      <c r="E8" s="85" t="s">
        <v>42</v>
      </c>
      <c r="F8" s="91"/>
      <c r="G8" s="88"/>
      <c r="H8" s="91"/>
      <c r="I8" s="92"/>
      <c r="J8" s="92"/>
    </row>
    <row r="9" spans="4:10" ht="31.5" customHeight="1" thickBot="1">
      <c r="D9" s="83"/>
      <c r="E9" s="89"/>
      <c r="F9" s="89"/>
      <c r="G9" s="89"/>
      <c r="H9" s="89"/>
      <c r="I9" s="95" t="s">
        <v>46</v>
      </c>
      <c r="J9" s="90">
        <f>J6+J7+G8</f>
        <v>0</v>
      </c>
    </row>
    <row r="10" spans="4:10" ht="15">
      <c r="D10" s="83"/>
      <c r="E10" s="84"/>
      <c r="F10" s="84"/>
      <c r="G10" s="84"/>
      <c r="H10" s="84"/>
      <c r="I10" s="84"/>
      <c r="J10" s="84"/>
    </row>
    <row r="11" spans="4:10" ht="15">
      <c r="D11" s="83"/>
      <c r="E11" s="84"/>
      <c r="F11" s="84"/>
      <c r="G11" s="84"/>
      <c r="H11" s="84"/>
      <c r="I11" s="84"/>
      <c r="J11" s="84"/>
    </row>
    <row r="12" spans="4:10" ht="33.75" customHeight="1">
      <c r="D12" s="111" t="s">
        <v>43</v>
      </c>
      <c r="E12" s="113" t="s">
        <v>51</v>
      </c>
      <c r="F12" s="113"/>
      <c r="G12" s="113"/>
      <c r="H12" s="84"/>
      <c r="I12" s="84"/>
      <c r="J12" s="84"/>
    </row>
    <row r="13" spans="4:10" ht="64.5" customHeight="1">
      <c r="D13" s="111" t="s">
        <v>44</v>
      </c>
      <c r="E13" s="113" t="s">
        <v>52</v>
      </c>
      <c r="F13" s="113"/>
      <c r="G13" s="113"/>
      <c r="H13" s="84"/>
      <c r="I13" s="84"/>
      <c r="J13" s="84"/>
    </row>
    <row r="14" spans="4:10" ht="32.25" customHeight="1">
      <c r="D14" s="84"/>
      <c r="H14" s="84"/>
      <c r="I14" s="84"/>
      <c r="J14" s="84"/>
    </row>
    <row r="15" spans="4:10" ht="15">
      <c r="D15" s="84"/>
      <c r="E15" s="59"/>
      <c r="F15" s="59"/>
      <c r="G15" s="59"/>
      <c r="H15" s="83"/>
      <c r="I15" s="83"/>
      <c r="J15" s="83"/>
    </row>
  </sheetData>
  <mergeCells count="2">
    <mergeCell ref="E12:G12"/>
    <mergeCell ref="E13:G13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 topLeftCell="A1">
      <selection activeCell="D33" sqref="D33"/>
    </sheetView>
  </sheetViews>
  <sheetFormatPr defaultColWidth="9.140625" defaultRowHeight="15"/>
  <cols>
    <col min="1" max="1" width="9.140625" style="83" customWidth="1"/>
    <col min="2" max="2" width="13.57421875" style="83" customWidth="1"/>
    <col min="3" max="3" width="50.140625" style="83" customWidth="1"/>
    <col min="4" max="4" width="22.7109375" style="83" customWidth="1"/>
    <col min="5" max="5" width="10.00390625" style="83" customWidth="1"/>
    <col min="6" max="6" width="19.8515625" style="83" customWidth="1"/>
    <col min="7" max="7" width="17.7109375" style="83" customWidth="1"/>
    <col min="8" max="8" width="18.140625" style="83" customWidth="1"/>
    <col min="9" max="9" width="18.28125" style="83" customWidth="1"/>
    <col min="10" max="10" width="9.140625" style="83" customWidth="1"/>
    <col min="11" max="16384" width="9.140625" style="83" customWidth="1"/>
  </cols>
  <sheetData>
    <row r="1" spans="1:7" ht="15">
      <c r="A1" s="1"/>
      <c r="B1" s="98" t="s">
        <v>26</v>
      </c>
      <c r="C1" s="99"/>
      <c r="D1" s="99"/>
      <c r="E1" s="99"/>
      <c r="F1" s="99"/>
      <c r="G1" s="2"/>
    </row>
    <row r="2" spans="1:7" ht="15">
      <c r="A2" s="1"/>
      <c r="B2" s="100"/>
      <c r="C2" s="100"/>
      <c r="D2" s="100"/>
      <c r="E2" s="100"/>
      <c r="F2" s="100"/>
      <c r="G2" s="2"/>
    </row>
    <row r="3" spans="1:9" ht="15">
      <c r="A3" s="1"/>
      <c r="B3" s="3" t="s">
        <v>56</v>
      </c>
      <c r="C3" s="1"/>
      <c r="F3" s="101" t="s">
        <v>27</v>
      </c>
      <c r="G3" s="103" t="s">
        <v>30</v>
      </c>
      <c r="H3" s="96" t="s">
        <v>31</v>
      </c>
      <c r="I3" s="97" t="s">
        <v>36</v>
      </c>
    </row>
    <row r="4" spans="1:9" ht="15.75" thickBot="1">
      <c r="A4" s="1"/>
      <c r="B4" s="1"/>
      <c r="C4" s="1"/>
      <c r="D4" s="1"/>
      <c r="E4" s="1"/>
      <c r="F4" s="102"/>
      <c r="G4" s="103"/>
      <c r="H4" s="96"/>
      <c r="I4" s="97"/>
    </row>
    <row r="5" spans="1:9" ht="27" customHeight="1">
      <c r="A5" s="4"/>
      <c r="B5" s="5" t="s">
        <v>1</v>
      </c>
      <c r="C5" s="6" t="s">
        <v>2</v>
      </c>
      <c r="D5" s="6"/>
      <c r="E5" s="6" t="s">
        <v>3</v>
      </c>
      <c r="F5" s="52" t="s">
        <v>4</v>
      </c>
      <c r="G5" s="62" t="s">
        <v>4</v>
      </c>
      <c r="H5" s="62" t="s">
        <v>4</v>
      </c>
      <c r="I5" s="63" t="s">
        <v>4</v>
      </c>
    </row>
    <row r="6" spans="1:9" ht="15.75" thickBot="1">
      <c r="A6" s="9"/>
      <c r="B6" s="10"/>
      <c r="C6" s="11"/>
      <c r="D6" s="11"/>
      <c r="E6" s="11"/>
      <c r="F6" s="53" t="s">
        <v>5</v>
      </c>
      <c r="G6" s="70" t="s">
        <v>5</v>
      </c>
      <c r="H6" s="70" t="s">
        <v>5</v>
      </c>
      <c r="I6" s="71" t="s">
        <v>5</v>
      </c>
    </row>
    <row r="7" spans="1:9" ht="15.75" thickTop="1">
      <c r="A7" s="1"/>
      <c r="B7" s="14">
        <v>1</v>
      </c>
      <c r="C7" s="15" t="s">
        <v>6</v>
      </c>
      <c r="D7" s="16"/>
      <c r="E7" s="17"/>
      <c r="F7" s="54"/>
      <c r="G7" s="67"/>
      <c r="H7" s="68"/>
      <c r="I7" s="69"/>
    </row>
    <row r="8" spans="1:9" ht="15">
      <c r="A8" s="1"/>
      <c r="B8" s="19">
        <v>2</v>
      </c>
      <c r="C8" s="20" t="s">
        <v>7</v>
      </c>
      <c r="D8" s="42"/>
      <c r="E8" s="22"/>
      <c r="F8" s="55"/>
      <c r="G8" s="60"/>
      <c r="H8" s="61"/>
      <c r="I8" s="64"/>
    </row>
    <row r="9" spans="1:9" ht="15">
      <c r="A9" s="1"/>
      <c r="B9" s="19">
        <v>3</v>
      </c>
      <c r="C9" s="20" t="s">
        <v>21</v>
      </c>
      <c r="D9" s="42"/>
      <c r="E9" s="22"/>
      <c r="F9" s="55"/>
      <c r="G9" s="60"/>
      <c r="H9" s="61"/>
      <c r="I9" s="64"/>
    </row>
    <row r="10" spans="1:9" ht="15">
      <c r="A10" s="1"/>
      <c r="B10" s="24">
        <v>4</v>
      </c>
      <c r="C10" s="38" t="s">
        <v>8</v>
      </c>
      <c r="D10" s="25"/>
      <c r="E10" s="43" t="s">
        <v>9</v>
      </c>
      <c r="F10" s="55"/>
      <c r="G10" s="60"/>
      <c r="H10" s="61"/>
      <c r="I10" s="64"/>
    </row>
    <row r="11" spans="1:9" ht="15">
      <c r="A11" s="1"/>
      <c r="B11" s="26">
        <v>5</v>
      </c>
      <c r="C11" s="34"/>
      <c r="D11" s="27"/>
      <c r="E11" s="44" t="s">
        <v>10</v>
      </c>
      <c r="F11" s="55"/>
      <c r="G11" s="60"/>
      <c r="H11" s="61"/>
      <c r="I11" s="64"/>
    </row>
    <row r="12" spans="1:9" ht="15">
      <c r="A12" s="1"/>
      <c r="B12" s="19">
        <v>6</v>
      </c>
      <c r="C12" s="20" t="s">
        <v>11</v>
      </c>
      <c r="D12" s="42"/>
      <c r="E12" s="22"/>
      <c r="F12" s="55"/>
      <c r="G12" s="60"/>
      <c r="H12" s="61"/>
      <c r="I12" s="64"/>
    </row>
    <row r="13" spans="1:9" ht="15">
      <c r="A13" s="1"/>
      <c r="B13" s="24">
        <v>7</v>
      </c>
      <c r="C13" s="38" t="s">
        <v>22</v>
      </c>
      <c r="D13" s="25"/>
      <c r="E13" s="43" t="s">
        <v>12</v>
      </c>
      <c r="F13" s="55"/>
      <c r="G13" s="60"/>
      <c r="H13" s="61"/>
      <c r="I13" s="64"/>
    </row>
    <row r="14" spans="1:9" ht="15">
      <c r="A14" s="1"/>
      <c r="B14" s="26">
        <v>8</v>
      </c>
      <c r="C14" s="34"/>
      <c r="D14" s="27"/>
      <c r="E14" s="44" t="s">
        <v>10</v>
      </c>
      <c r="F14" s="55"/>
      <c r="G14" s="60"/>
      <c r="H14" s="61"/>
      <c r="I14" s="64"/>
    </row>
    <row r="15" spans="1:9" ht="15">
      <c r="A15" s="1"/>
      <c r="B15" s="24">
        <v>9</v>
      </c>
      <c r="C15" s="38" t="s">
        <v>13</v>
      </c>
      <c r="D15" s="25"/>
      <c r="E15" s="43" t="s">
        <v>12</v>
      </c>
      <c r="F15" s="55"/>
      <c r="G15" s="60"/>
      <c r="H15" s="61"/>
      <c r="I15" s="64"/>
    </row>
    <row r="16" spans="1:9" ht="15">
      <c r="A16" s="1"/>
      <c r="B16" s="26"/>
      <c r="C16" s="34"/>
      <c r="D16" s="27"/>
      <c r="E16" s="44" t="s">
        <v>10</v>
      </c>
      <c r="F16" s="55"/>
      <c r="G16" s="60"/>
      <c r="H16" s="61"/>
      <c r="I16" s="64"/>
    </row>
    <row r="17" spans="1:9" ht="15">
      <c r="A17" s="1"/>
      <c r="B17" s="19">
        <v>10</v>
      </c>
      <c r="C17" s="20" t="s">
        <v>14</v>
      </c>
      <c r="D17" s="21"/>
      <c r="E17" s="22"/>
      <c r="F17" s="55"/>
      <c r="G17" s="60"/>
      <c r="H17" s="61"/>
      <c r="I17" s="64"/>
    </row>
    <row r="18" spans="1:9" ht="15">
      <c r="A18" s="1"/>
      <c r="B18" s="19">
        <v>11</v>
      </c>
      <c r="C18" s="20" t="s">
        <v>15</v>
      </c>
      <c r="D18" s="21"/>
      <c r="E18" s="22"/>
      <c r="F18" s="55"/>
      <c r="G18" s="60"/>
      <c r="H18" s="61"/>
      <c r="I18" s="64"/>
    </row>
    <row r="19" spans="1:9" ht="15">
      <c r="A19" s="1"/>
      <c r="B19" s="19">
        <v>12</v>
      </c>
      <c r="C19" s="20" t="s">
        <v>16</v>
      </c>
      <c r="D19" s="21"/>
      <c r="E19" s="22"/>
      <c r="F19" s="55"/>
      <c r="G19" s="60"/>
      <c r="H19" s="61"/>
      <c r="I19" s="64"/>
    </row>
    <row r="20" spans="1:9" ht="15">
      <c r="A20" s="1"/>
      <c r="B20" s="19">
        <v>13</v>
      </c>
      <c r="C20" s="20" t="s">
        <v>17</v>
      </c>
      <c r="D20" s="21"/>
      <c r="E20" s="22"/>
      <c r="F20" s="55"/>
      <c r="G20" s="60"/>
      <c r="H20" s="61"/>
      <c r="I20" s="64"/>
    </row>
    <row r="21" spans="1:9" ht="15">
      <c r="A21" s="1"/>
      <c r="B21" s="19">
        <v>14</v>
      </c>
      <c r="C21" s="20" t="s">
        <v>23</v>
      </c>
      <c r="D21" s="21"/>
      <c r="E21" s="22"/>
      <c r="F21" s="55"/>
      <c r="G21" s="60"/>
      <c r="H21" s="61"/>
      <c r="I21" s="64"/>
    </row>
    <row r="22" spans="1:9" ht="15">
      <c r="A22" s="1"/>
      <c r="B22" s="19">
        <v>15</v>
      </c>
      <c r="C22" s="20" t="s">
        <v>18</v>
      </c>
      <c r="D22" s="21"/>
      <c r="E22" s="22"/>
      <c r="F22" s="55"/>
      <c r="G22" s="60"/>
      <c r="H22" s="61"/>
      <c r="I22" s="64"/>
    </row>
    <row r="23" spans="1:9" ht="15">
      <c r="A23" s="1"/>
      <c r="B23" s="19">
        <v>16</v>
      </c>
      <c r="C23" s="20" t="s">
        <v>19</v>
      </c>
      <c r="D23" s="21"/>
      <c r="E23" s="22"/>
      <c r="F23" s="55"/>
      <c r="G23" s="60"/>
      <c r="H23" s="61"/>
      <c r="I23" s="64"/>
    </row>
    <row r="24" spans="1:9" ht="15">
      <c r="A24" s="1"/>
      <c r="B24" s="19">
        <v>17</v>
      </c>
      <c r="C24" s="20" t="s">
        <v>20</v>
      </c>
      <c r="D24" s="21"/>
      <c r="E24" s="22"/>
      <c r="F24" s="54"/>
      <c r="G24" s="60"/>
      <c r="H24" s="61"/>
      <c r="I24" s="64"/>
    </row>
    <row r="25" spans="1:9" ht="15.75" thickBot="1">
      <c r="A25" s="1"/>
      <c r="B25" s="28">
        <v>18</v>
      </c>
      <c r="C25" s="29" t="s">
        <v>24</v>
      </c>
      <c r="D25" s="30"/>
      <c r="E25" s="31"/>
      <c r="F25" s="56">
        <f>SUM(F7:F24)</f>
        <v>0</v>
      </c>
      <c r="G25" s="56">
        <f aca="true" t="shared" si="0" ref="G25:I25">SUM(G7:G24)</f>
        <v>0</v>
      </c>
      <c r="H25" s="56">
        <f t="shared" si="0"/>
        <v>0</v>
      </c>
      <c r="I25" s="32">
        <f t="shared" si="0"/>
        <v>0</v>
      </c>
    </row>
    <row r="26" spans="1:9" ht="15.75" thickBot="1">
      <c r="A26" s="1"/>
      <c r="B26" s="47">
        <v>19</v>
      </c>
      <c r="C26" s="48" t="s">
        <v>28</v>
      </c>
      <c r="D26" s="49"/>
      <c r="E26" s="50"/>
      <c r="F26" s="57"/>
      <c r="G26" s="77"/>
      <c r="H26" s="78"/>
      <c r="I26" s="79"/>
    </row>
    <row r="27" spans="1:9" ht="15.75" thickBot="1">
      <c r="A27" s="1"/>
      <c r="B27" s="37">
        <v>20</v>
      </c>
      <c r="C27" s="38" t="s">
        <v>29</v>
      </c>
      <c r="D27" s="39"/>
      <c r="E27" s="40"/>
      <c r="F27" s="46">
        <f>F25+F26</f>
        <v>0</v>
      </c>
      <c r="G27" s="46">
        <f aca="true" t="shared" si="1" ref="G27:I27">G25+G26</f>
        <v>0</v>
      </c>
      <c r="H27" s="46">
        <f t="shared" si="1"/>
        <v>0</v>
      </c>
      <c r="I27" s="46">
        <f t="shared" si="1"/>
        <v>0</v>
      </c>
    </row>
    <row r="28" spans="1:9" ht="15.75" thickBot="1">
      <c r="A28" s="1"/>
      <c r="B28" s="35"/>
      <c r="C28" s="29"/>
      <c r="D28" s="36"/>
      <c r="E28" s="31"/>
      <c r="F28" s="58"/>
      <c r="G28" s="29"/>
      <c r="H28" s="65"/>
      <c r="I28" s="66"/>
    </row>
    <row r="29" spans="2:6" ht="15">
      <c r="B29" s="1"/>
      <c r="C29" s="1"/>
      <c r="D29" s="1"/>
      <c r="E29" s="1"/>
      <c r="F29" s="1"/>
    </row>
    <row r="32" spans="2:6" ht="16.5" customHeight="1">
      <c r="B32" s="111"/>
      <c r="C32" s="113"/>
      <c r="D32" s="114"/>
      <c r="E32" s="112"/>
      <c r="F32" s="112"/>
    </row>
    <row r="33" spans="2:6" ht="17.25" customHeight="1">
      <c r="B33" s="115"/>
      <c r="C33" s="112"/>
      <c r="D33" s="112"/>
      <c r="E33" s="112"/>
      <c r="F33" s="112"/>
    </row>
  </sheetData>
  <mergeCells count="7">
    <mergeCell ref="C32:D32"/>
    <mergeCell ref="B1:F1"/>
    <mergeCell ref="B2:F2"/>
    <mergeCell ref="F3:F4"/>
    <mergeCell ref="G3:G4"/>
    <mergeCell ref="H3:H4"/>
    <mergeCell ref="I3:I4"/>
  </mergeCells>
  <conditionalFormatting sqref="F7:F26 G25:I25 F28 F27:I27">
    <cfRule type="expression" priority="1" dxfId="0">
      <formula>#REF!&gt;'C:\Users\klimekm\AppData\Local\Temp\Temp1_PK_Dopravni obsluznost_ZD_P09_Vypocetni nastroje_2020-09-08 (2).zip\PK_Dopravni obsluznost_ZD_P09_Vypocetni nastroje_2020-09-08\[9.6_Chrudim_Vypocetni nastroj_2020-08-18.xlsx]NASTAVENI OBJEDNATELE'!#REF!</formula>
    </cfRule>
  </conditionalFormatting>
  <printOptions/>
  <pageMargins left="0.7" right="0.7" top="0.787401575" bottom="0.7874015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>
            <xm:f>#REF!&gt;'C:\Users\klimekm\AppData\Local\Temp\Temp1_PK_Dopravni obsluznost_ZD_P09_Vypocetni nastroje_2020-09-08 (2).zip\PK_Dopravni obsluznost_ZD_P09_Vypocetni nastroje_2020-09-08\[9.6_Chrudim_Vypocetni nastroj_2020-08-18.xlsx]NASTAVENI OBJEDNATELE'!#REF!</xm:f>
            <x14:dxf>
              <fill>
                <patternFill>
                  <bgColor rgb="FFFF0000"/>
                </patternFill>
              </fill>
            </x14:dxf>
          </x14:cfRule>
          <xm:sqref>F7:F26 G25:I25 F28 F27:I27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Chrudim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Klimek Martin</dc:creator>
  <cp:keywords/>
  <dc:description/>
  <cp:lastModifiedBy>Mgr. Ivan Milev</cp:lastModifiedBy>
  <dcterms:created xsi:type="dcterms:W3CDTF">2022-05-25T10:52:24Z</dcterms:created>
  <dcterms:modified xsi:type="dcterms:W3CDTF">2022-05-30T12:36:56Z</dcterms:modified>
  <cp:category/>
  <cp:version/>
  <cp:contentType/>
  <cp:contentStatus/>
</cp:coreProperties>
</file>