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885" activeTab="6"/>
  </bookViews>
  <sheets>
    <sheet name="Legenda" sheetId="1" r:id="rId1"/>
    <sheet name="1 - SO 01,02,03 - bourání" sheetId="2" r:id="rId2"/>
    <sheet name="2 - SO 01,02,03" sheetId="3" r:id="rId3"/>
    <sheet name="3 - Zpevněné plochy a ene.. " sheetId="4" r:id="rId4"/>
    <sheet name="41a - Zařizovací předměty" sheetId="5" r:id="rId5"/>
    <sheet name="41b - Vodovod" sheetId="6" r:id="rId6"/>
    <sheet name="41c - Kanalizace" sheetId="7" r:id="rId7"/>
    <sheet name="42 - Rozvody plynu" sheetId="8" r:id="rId8"/>
    <sheet name="43 - Vytápění " sheetId="9" r:id="rId9"/>
    <sheet name="44 - Vzduchotechnika" sheetId="10" r:id="rId10"/>
    <sheet name="45 - Silnoproud materiál a mont" sheetId="11" r:id="rId11"/>
    <sheet name="46 - Slaboproud materiál a mont" sheetId="12" r:id="rId12"/>
    <sheet name="47 - Měření a regulace" sheetId="13" r:id="rId13"/>
    <sheet name="48 - EPS " sheetId="14" r:id="rId14"/>
    <sheet name="49 - FV instalace" sheetId="15" r:id="rId15"/>
    <sheet name="51- Areál. splašková kanalizace" sheetId="16" r:id="rId16"/>
    <sheet name="52- Areál. dešťová kanalizace" sheetId="17" r:id="rId17"/>
    <sheet name="53 - Areálový rozvod vodovodu" sheetId="18" r:id="rId18"/>
    <sheet name="54 - Areálový rozvod út" sheetId="19" r:id="rId19"/>
    <sheet name="6 - Akumulační nádrž " sheetId="20" r:id="rId20"/>
    <sheet name="7 - Přípojka vodovodu" sheetId="21" r:id="rId21"/>
  </sheets>
  <definedNames>
    <definedName name="_xlnm.Print_Titles" localSheetId="2">'2 - SO 01,02,03'!$5:$6</definedName>
  </definedNames>
  <calcPr fullCalcOnLoad="1"/>
</workbook>
</file>

<file path=xl/sharedStrings.xml><?xml version="1.0" encoding="utf-8"?>
<sst xmlns="http://schemas.openxmlformats.org/spreadsheetml/2006/main" count="10654" uniqueCount="4282">
  <si>
    <t>Stavba:   Přístavba a rekonstrukce sportovní haly Chrudim, I.etapa</t>
  </si>
  <si>
    <t>Objekt:   SO 01,02,03</t>
  </si>
  <si>
    <t>Č.</t>
  </si>
  <si>
    <t>Kód položky</t>
  </si>
  <si>
    <t>Popis</t>
  </si>
  <si>
    <t>1</t>
  </si>
  <si>
    <t>2</t>
  </si>
  <si>
    <t>3</t>
  </si>
  <si>
    <t>4</t>
  </si>
  <si>
    <t>5</t>
  </si>
  <si>
    <t>6</t>
  </si>
  <si>
    <t>7</t>
  </si>
  <si>
    <t>8</t>
  </si>
  <si>
    <t>9</t>
  </si>
  <si>
    <t>10</t>
  </si>
  <si>
    <t>11</t>
  </si>
  <si>
    <t>12</t>
  </si>
  <si>
    <t>13</t>
  </si>
  <si>
    <t>14</t>
  </si>
  <si>
    <t>HSV</t>
  </si>
  <si>
    <t xml:space="preserve">Práce a dodávky HSV   </t>
  </si>
  <si>
    <t xml:space="preserve">Zakládání   </t>
  </si>
  <si>
    <t>273313511</t>
  </si>
  <si>
    <t xml:space="preserve">Základové desky z betonu tř. C 12/15   </t>
  </si>
  <si>
    <t>273321411</t>
  </si>
  <si>
    <t xml:space="preserve">Základové desky ze ŽB bez zvýšených nároků na prostředí tř. C 20/25   </t>
  </si>
  <si>
    <t>273321511</t>
  </si>
  <si>
    <t xml:space="preserve">Základové desky ze ŽB bez zvýšených nároků na prostředí tř. C 25/30   </t>
  </si>
  <si>
    <t>273351121</t>
  </si>
  <si>
    <t xml:space="preserve">Zřízení bednění základových desek   </t>
  </si>
  <si>
    <t>273351122</t>
  </si>
  <si>
    <t xml:space="preserve">Odstranění bednění základových desek   </t>
  </si>
  <si>
    <t xml:space="preserve">Výztuž základových desek svařovanými sítěmi Kari   </t>
  </si>
  <si>
    <t>274313611</t>
  </si>
  <si>
    <t xml:space="preserve">Základové pásy z betonu tř. C 16/20   </t>
  </si>
  <si>
    <t>274321411</t>
  </si>
  <si>
    <t xml:space="preserve">Základové pasy ze ŽB bez zvýšených nároků na prostředí tř. C 20/25   </t>
  </si>
  <si>
    <t>274321511</t>
  </si>
  <si>
    <t xml:space="preserve">Základové pasy ze ŽB bez zvýšených nároků na prostředí tř. C 25/30   </t>
  </si>
  <si>
    <t>274351121</t>
  </si>
  <si>
    <t xml:space="preserve">Zřízení bednění základových pasů rovného   </t>
  </si>
  <si>
    <t>274351122</t>
  </si>
  <si>
    <t xml:space="preserve">Odstranění bednění základových pasů rovného   </t>
  </si>
  <si>
    <t>274353122</t>
  </si>
  <si>
    <t xml:space="preserve">Bednění kotevních otvorů v základových pásech průřezu přes 0,02 do 0,05 m2 hl přes 0,5 do 1 m   </t>
  </si>
  <si>
    <t>274361821</t>
  </si>
  <si>
    <t xml:space="preserve">Výztuž základových pasů betonářskou ocelí 10 505 (R)   </t>
  </si>
  <si>
    <t>275313611</t>
  </si>
  <si>
    <t xml:space="preserve">Základové patky z betonu tř. C 16/20   </t>
  </si>
  <si>
    <t>275351121</t>
  </si>
  <si>
    <t xml:space="preserve">Zřízení bednění základových patek   </t>
  </si>
  <si>
    <t>275351122</t>
  </si>
  <si>
    <t xml:space="preserve">Odstranění bednění základových patek   </t>
  </si>
  <si>
    <t>275361821</t>
  </si>
  <si>
    <t xml:space="preserve">Výztuž základových patek betonářskou ocelí 10 505 (R)   </t>
  </si>
  <si>
    <t>279113142</t>
  </si>
  <si>
    <t xml:space="preserve">Základová zeď tl přes 150 do 200 mm z tvárnic ztraceného bednění včetně výplně z betonu tř. C 20/25   </t>
  </si>
  <si>
    <t>279113144</t>
  </si>
  <si>
    <t xml:space="preserve">Základová zeď tl přes 250 do 300 mm z tvárnic ztraceného bednění včetně výplně z betonu tř. C 20/25   </t>
  </si>
  <si>
    <t xml:space="preserve">Svislé a kompletní konstrukce   </t>
  </si>
  <si>
    <t>311272031</t>
  </si>
  <si>
    <t xml:space="preserve">Zdivo z pórobetonových tvárnic hladkých přes P2 do P4 přes 450 do 600 kg/m3 na tenkovrstvou maltu tl 200 mm   </t>
  </si>
  <si>
    <t>311272141</t>
  </si>
  <si>
    <t xml:space="preserve">Zdivo z pórobetonových tvárnic na pero a drážku přes P2 do P4 přes 450 do 600 kg/m3 na tenkovrstvou maltu tl 250 mm   </t>
  </si>
  <si>
    <t>311272227</t>
  </si>
  <si>
    <t xml:space="preserve">Zdivo z pórobetonových tvárnic na pero a drážku přes P2 do P4 do 450 kg/m3 na tenkovrstvou maltu tl 300 m   </t>
  </si>
  <si>
    <t>317141442</t>
  </si>
  <si>
    <t xml:space="preserve">Překlad plochý z pórobetonu š 150 mm dl přes 1200 do 1300 mm   </t>
  </si>
  <si>
    <t>317141447</t>
  </si>
  <si>
    <t xml:space="preserve">Překlad plochý z pórobetonu š 150 mm dl přes 2300 do 2500 mm   </t>
  </si>
  <si>
    <t>317142422</t>
  </si>
  <si>
    <t xml:space="preserve">Překlad nenosný pórobetonový š 100 mm v do 250 mm na tenkovrstvou maltu dl přes 1000 do 1250 mm   </t>
  </si>
  <si>
    <t>317142428</t>
  </si>
  <si>
    <t xml:space="preserve">Překlad nenosný pórobetonový š 100 mm v do 250 mm na tenkovrstvou maltu dl přes 2000 do 2500 mm   </t>
  </si>
  <si>
    <t>317142442</t>
  </si>
  <si>
    <t xml:space="preserve">Překlad nenosný pórobetonový š 150 mm v do 250 mm na tenkovrstvou maltu dl přes 1000 do 1250 mm   </t>
  </si>
  <si>
    <t>317143431</t>
  </si>
  <si>
    <t xml:space="preserve">Překlad nosný z pórobetonu ve zdech tl 200 mm dl do 1300 mm   </t>
  </si>
  <si>
    <t>317143441</t>
  </si>
  <si>
    <t xml:space="preserve">Překlad nosný z pórobetonu ve zdech tl 250 mm dl do 1300 mm   </t>
  </si>
  <si>
    <t>317143442</t>
  </si>
  <si>
    <t xml:space="preserve">Překlad nosný z pórobetonu ve zdech tl 250 mm dl přes 1300 do 1500 mm   </t>
  </si>
  <si>
    <t>317143444</t>
  </si>
  <si>
    <t xml:space="preserve">Překlad nosný z pórobetonu ve zdech tl 250 mm dl přes 1800 do 2100 mm   </t>
  </si>
  <si>
    <t>317143445</t>
  </si>
  <si>
    <t xml:space="preserve">Překlad nosný z pórobetonu ve zdech tl 250 mm dl přes 2100 do 2400 mm   </t>
  </si>
  <si>
    <t>317143451</t>
  </si>
  <si>
    <t xml:space="preserve">Překlad nosný z pórobetonu ve zdech tl 300 mm dl do 1300 mm   </t>
  </si>
  <si>
    <t>317944323</t>
  </si>
  <si>
    <t xml:space="preserve">Válcované nosníky č.14 až 22 dodatečně osazované do připravených otvorů   </t>
  </si>
  <si>
    <t>330321511</t>
  </si>
  <si>
    <t xml:space="preserve">Sloupy nebo pilíře z betonu pohledového tř. C 25/30 bez výztuže   </t>
  </si>
  <si>
    <t>3313513151</t>
  </si>
  <si>
    <t xml:space="preserve">Zřízení bednění čtyřúhelníkových sloupů v přes 6 do 9 m průřezu přes 0,04 do 0,08 m2   </t>
  </si>
  <si>
    <t>3313513161</t>
  </si>
  <si>
    <t xml:space="preserve">Odstranění bednění čtyřúhelníkových sloupů v přes 6 do 9 m průřezu přes 0,04 do 0,08 m2   </t>
  </si>
  <si>
    <t>331351911</t>
  </si>
  <si>
    <t xml:space="preserve">Příplatek k cenám bednění čtyřúhelníkových sloupů za pohledový beton   </t>
  </si>
  <si>
    <t>331361821</t>
  </si>
  <si>
    <t xml:space="preserve">Výztuž sloupů hranatých betonářskou ocelí 10 505   </t>
  </si>
  <si>
    <t>341941001</t>
  </si>
  <si>
    <t xml:space="preserve">Nosné nebo spojovací svary tl do 10 mm ocelových doplňkových konstrukcí při montáži dílců   </t>
  </si>
  <si>
    <t>342151111</t>
  </si>
  <si>
    <t xml:space="preserve">Montáž opláštění stěn ocelových kcí ze sendvičových panelů šroubovaných budov v do 6 m   </t>
  </si>
  <si>
    <t>553247601</t>
  </si>
  <si>
    <t xml:space="preserve">panel sendvičový stěnový vnější, izolace minerální vlna, tl 100mm - včetně otvorů, lemování hran a nároží systémovými prvky a lištami   </t>
  </si>
  <si>
    <t>342272205</t>
  </si>
  <si>
    <t xml:space="preserve">Příčka z pórobetonových hladkých tvárnic na tenkovrstvou maltu tl 50 mm   </t>
  </si>
  <si>
    <t>342272225</t>
  </si>
  <si>
    <t xml:space="preserve">Příčka z pórobetonových hladkých tvárnic na tenkovrstvou maltu tl 100 mm   </t>
  </si>
  <si>
    <t>342272245</t>
  </si>
  <si>
    <t xml:space="preserve">Příčka z pórobetonových hladkých tvárnic na tenkovrstvou maltu tl 150 mm   </t>
  </si>
  <si>
    <t>346272216</t>
  </si>
  <si>
    <t xml:space="preserve">Přizdívka z pórobetonových tvárnic tl 50 mm   </t>
  </si>
  <si>
    <t xml:space="preserve">Vodorovné konstrukce   </t>
  </si>
  <si>
    <t>411321414</t>
  </si>
  <si>
    <t xml:space="preserve">Stropy deskové ze ŽB tř. C 25/30   </t>
  </si>
  <si>
    <t>411322424</t>
  </si>
  <si>
    <t xml:space="preserve">Stropy trámové nebo kazetové ze ŽB tř. C 25/30   </t>
  </si>
  <si>
    <t>411351011</t>
  </si>
  <si>
    <t xml:space="preserve">Zřízení bednění stropů deskových tl přes 5 do 25 cm bez podpěrné kce   </t>
  </si>
  <si>
    <t>411351012</t>
  </si>
  <si>
    <t xml:space="preserve">Odstranění bednění stropů deskových tl přes 5 do 25 cm bez podpěrné kce   </t>
  </si>
  <si>
    <t>411354233</t>
  </si>
  <si>
    <t xml:space="preserve">Bednění stropů ztracené z hraněných trapézových vln v 40 mm plech pozinkovaný tl 0,75 mm   </t>
  </si>
  <si>
    <t>411354245</t>
  </si>
  <si>
    <t xml:space="preserve">Bednění stropů ztracené z hraněných trapézových vln v 60 mm plech pozinkovaný tl 0,75 mm   </t>
  </si>
  <si>
    <t>4113542541</t>
  </si>
  <si>
    <t xml:space="preserve">Bednění stropů ztracené z hraněných trapézových vln v 130 mm plech pozinkovaný tl 0,80 mm   </t>
  </si>
  <si>
    <t>411354313</t>
  </si>
  <si>
    <t xml:space="preserve">Zřízení podpěrné konstrukce stropů výšky do 4 m tl přes 15 do 25 cm   </t>
  </si>
  <si>
    <t>411354314</t>
  </si>
  <si>
    <t xml:space="preserve">Odstranění podpěrné konstrukce stropů výšky do 4 m tl přes 15 do 25 cm   </t>
  </si>
  <si>
    <t>411361821</t>
  </si>
  <si>
    <t xml:space="preserve">Výztuž stropů betonářskou ocelí 10 505   </t>
  </si>
  <si>
    <t>411362021</t>
  </si>
  <si>
    <t xml:space="preserve">Výztuž stropů svařovanými sítěmi Kari   </t>
  </si>
  <si>
    <t>413322424</t>
  </si>
  <si>
    <t xml:space="preserve">Nosníky ze ŽB pohledového tř. C 25/30   </t>
  </si>
  <si>
    <t>413351111</t>
  </si>
  <si>
    <t xml:space="preserve">Zřízení bednění nosníků a průvlaků bez podpěrné kce výšky do 100 cm   </t>
  </si>
  <si>
    <t>413351112</t>
  </si>
  <si>
    <t xml:space="preserve">Odstranění bednění nosníků a průvlaků bez podpěrné kce výšky do 100 cm   </t>
  </si>
  <si>
    <t>413351191</t>
  </si>
  <si>
    <t xml:space="preserve">Příplatek k cenám bednění nosníků za pohledový beton   </t>
  </si>
  <si>
    <t>4133522111</t>
  </si>
  <si>
    <t xml:space="preserve">Zřízení podpěrné konstrukce nosníků výšky podepření přes 6 do 9 m pro nosník výšky do 100 cm   </t>
  </si>
  <si>
    <t>4133522121</t>
  </si>
  <si>
    <t xml:space="preserve">Odstranění podpěrné konstrukce nosníků výšky podepření přes 6 do 9 m pro nosník výšky do 100 cm   </t>
  </si>
  <si>
    <t>417321515</t>
  </si>
  <si>
    <t xml:space="preserve">Ztužující pásy a věnce ze ŽB tř. C 25/30   </t>
  </si>
  <si>
    <t>417351115</t>
  </si>
  <si>
    <t xml:space="preserve">Zřízení bednění ztužujících věnců   </t>
  </si>
  <si>
    <t>417351116</t>
  </si>
  <si>
    <t xml:space="preserve">Odstranění bednění ztužujících věnců   </t>
  </si>
  <si>
    <t>430321414</t>
  </si>
  <si>
    <t xml:space="preserve">Schodišťová konstrukce a rampa ze ŽB tř. C 25/30   </t>
  </si>
  <si>
    <t>430361821</t>
  </si>
  <si>
    <t xml:space="preserve">Výztuž schodišťové konstrukce a rampy betonářskou ocelí 10 505   </t>
  </si>
  <si>
    <t>431351121</t>
  </si>
  <si>
    <t xml:space="preserve">Zřízení bednění podest schodišť a ramp přímočarých v do 4 m   </t>
  </si>
  <si>
    <t>431351122</t>
  </si>
  <si>
    <t xml:space="preserve">Odstranění bednění podest schodišť a ramp přímočarých v do 4 m   </t>
  </si>
  <si>
    <t>434141213</t>
  </si>
  <si>
    <t xml:space="preserve">Schodišťový stupeň pórobetonový základní v 150 mm š 300 mm světlost schodiště přes 900 do 1200 mm   </t>
  </si>
  <si>
    <t>434311115</t>
  </si>
  <si>
    <t xml:space="preserve">Schodišťové stupně dusané na terén z betonu tř. C 20/25 bez potěru   </t>
  </si>
  <si>
    <t>434351141</t>
  </si>
  <si>
    <t xml:space="preserve">Zřízení bednění stupňů přímočarých schodišť   </t>
  </si>
  <si>
    <t>434351142</t>
  </si>
  <si>
    <t xml:space="preserve">Odstranění bednění stupňů přímočarých schodišť   </t>
  </si>
  <si>
    <t>444171112</t>
  </si>
  <si>
    <t xml:space="preserve">Montáž krytiny ocelových střech z tvarovaných ocelových plechů šroubovaných budov v přes 6 do 12 m   </t>
  </si>
  <si>
    <t>154843521</t>
  </si>
  <si>
    <t xml:space="preserve">plech trapézový T130 PES 25µm tl 1,15 mm   </t>
  </si>
  <si>
    <t xml:space="preserve">Úpravy povrchů, podlahy a osazování výplní   </t>
  </si>
  <si>
    <t>611111001</t>
  </si>
  <si>
    <t xml:space="preserve">Ubroušení výstupků betonu vnitřních neomítaných stropů po odbednění   </t>
  </si>
  <si>
    <t>611131101</t>
  </si>
  <si>
    <t xml:space="preserve">Cementový postřik vnitřních stropů nanášený celoplošně ručně   </t>
  </si>
  <si>
    <t>611321141</t>
  </si>
  <si>
    <t xml:space="preserve">Vápenocementová omítka štuková dvouvrstvá vnitřních stropů rovných nanášená ručně   </t>
  </si>
  <si>
    <t>611321191</t>
  </si>
  <si>
    <t xml:space="preserve">Příplatek k vápenocementové omítce vnitřních stropů za každých dalších 5 mm tloušťky ručně   </t>
  </si>
  <si>
    <t>612131100</t>
  </si>
  <si>
    <t xml:space="preserve">Vápenný postřik vnitřních stěn nanášený ručně   </t>
  </si>
  <si>
    <t>612325422</t>
  </si>
  <si>
    <t xml:space="preserve">Oprava vnitřní vápenocementové štukové omítky stěn v rozsahu plochy přes 10 do 30 %   </t>
  </si>
  <si>
    <t>612341121</t>
  </si>
  <si>
    <t xml:space="preserve">Sádrová nebo vápenosádrová omítka hladká jednovrstvá vnitřních stěn nanášená ručně   </t>
  </si>
  <si>
    <t>612341191</t>
  </si>
  <si>
    <t xml:space="preserve">Příplatek k sádrové omítce vnitřních stěn za každých dalších 5 mm tloušťky ručně   </t>
  </si>
  <si>
    <t>612821002</t>
  </si>
  <si>
    <t xml:space="preserve">Vnitřní sanační štuková omítka pro vlhké zdivo prováděná ručně   </t>
  </si>
  <si>
    <t>612821051</t>
  </si>
  <si>
    <t xml:space="preserve">Příplatek k vnitřní sanační omítce pro vlhké zdivo ZKD 10 mm omítky prováděné ručně ve více vrstvách   </t>
  </si>
  <si>
    <t>621151011</t>
  </si>
  <si>
    <t xml:space="preserve">Penetrační silikátový nátěr vnějších pastovitých tenkovrstvých omítek podhledů   </t>
  </si>
  <si>
    <t>621221061</t>
  </si>
  <si>
    <t xml:space="preserve">Montáž kontaktního zateplení vnějších podhledů lepením a mechanickým kotvením TI z minerální vlny s podélnou orientací do betonu a zdiva tl přes 240 mm   </t>
  </si>
  <si>
    <t>63151544</t>
  </si>
  <si>
    <t xml:space="preserve">deska tepelně izolační minerální kontaktních fasád kolmé vlákno ?=0,040-0,041 tl 280mm   </t>
  </si>
  <si>
    <t>621251105</t>
  </si>
  <si>
    <t xml:space="preserve">Příplatek k cenám kontaktního zateplení podhledů za zápustnou montáž a použití  použití tepelněizolačních zátek z minerální vlny   </t>
  </si>
  <si>
    <t>621541032</t>
  </si>
  <si>
    <t xml:space="preserve">Tenkovrstvá silikonsilikátová zatíraná omítka zrnitost 3,0 mm vnějších podhledů   </t>
  </si>
  <si>
    <t>622151011</t>
  </si>
  <si>
    <t xml:space="preserve">Penetrační silikátový nátěr vnějších pastovitých tenkovrstvých omítek stěn   </t>
  </si>
  <si>
    <t>622211031</t>
  </si>
  <si>
    <t xml:space="preserve">Montáž kontaktního zateplení vnějších stěn lepením a mechanickým kotvením polystyrénových desek  do betonu a zdiva tl přes 120 do 160 mm   </t>
  </si>
  <si>
    <t>28376359</t>
  </si>
  <si>
    <t xml:space="preserve">deska perimetrická pro zateplení spodních staveb 200kPa ?=0,034 tl 160mm   </t>
  </si>
  <si>
    <t>622221031</t>
  </si>
  <si>
    <t xml:space="preserve">Montáž kontaktního zateplení vnějších stěn lepením a mechanickým kotvením TI z minerální vlny s podélnou orientací do zdiva a betonu tl přes 120 do 160 mm   </t>
  </si>
  <si>
    <t>63151538</t>
  </si>
  <si>
    <t xml:space="preserve">deska tepelně izolační minerální kontaktních fasád podélné vlákno ?=0,036 tl 160mm   </t>
  </si>
  <si>
    <t>622222001</t>
  </si>
  <si>
    <t xml:space="preserve">Montáž kontaktního zateplení vnějšího ostění, nadpraží nebo parapetu hl. špalety do 200 mm lepením desek z minerální vlny tl do 40 mm   </t>
  </si>
  <si>
    <t>63151518</t>
  </si>
  <si>
    <t xml:space="preserve">deska tepelně izolační minerální kontaktních fasád podélné vlákno ?=0,036 tl 40mm   </t>
  </si>
  <si>
    <t>622251101</t>
  </si>
  <si>
    <t xml:space="preserve">Příplatek k cenám kontaktního zateplení vnějších stěn za zápustnou montáž a použití tepelněizolačních zátek z polystyrenu   </t>
  </si>
  <si>
    <t>622251105</t>
  </si>
  <si>
    <t xml:space="preserve">Příplatek k cenám kontaktního zateplení vnějších stěn za zápustnou montáž a použití použití tepelněizolačních zátek z minerální vlny   </t>
  </si>
  <si>
    <t>622252001</t>
  </si>
  <si>
    <t xml:space="preserve">Montáž profilů kontaktního zateplení připevněných mechanicky   </t>
  </si>
  <si>
    <t>59051653</t>
  </si>
  <si>
    <t xml:space="preserve">profil zakládací Al tl 0,7mm pro ETICS pro izolant tl 160mm   </t>
  </si>
  <si>
    <t>622252002</t>
  </si>
  <si>
    <t xml:space="preserve">Montáž profilů kontaktního zateplení lepených   </t>
  </si>
  <si>
    <t>63127464</t>
  </si>
  <si>
    <t xml:space="preserve">profil rohový Al 15x15mm s výztužnou tkaninou š 100mm pro ETICS   </t>
  </si>
  <si>
    <t>59051512</t>
  </si>
  <si>
    <t xml:space="preserve">profil začišťovací s okapnicí PVC s výztužnou tkaninou pro parapet ETICS   </t>
  </si>
  <si>
    <t>622541032</t>
  </si>
  <si>
    <t xml:space="preserve">Tenkovrstvá silikonsilikátová zatíraná omítka zrnitost 3,0 mm vnějších stěn   </t>
  </si>
  <si>
    <t>623142001</t>
  </si>
  <si>
    <t xml:space="preserve">Potažení vnějších pilířů nebo sloupů sklovláknitým pletivem vtlačeným do tenkovrstvé hmoty   </t>
  </si>
  <si>
    <t>6235410321</t>
  </si>
  <si>
    <t xml:space="preserve">Tenkovrstvá silikonsilikátová omítka metalický povrch vnějších pilířů nebo sloupů   </t>
  </si>
  <si>
    <t>629995101</t>
  </si>
  <si>
    <t xml:space="preserve">Očištění vnějších ploch tlakovou vodou   </t>
  </si>
  <si>
    <t>99999901</t>
  </si>
  <si>
    <t xml:space="preserve">výpis podlahových ploch - neoceňovat   </t>
  </si>
  <si>
    <t>631311114</t>
  </si>
  <si>
    <t xml:space="preserve">Mazanina tl přes 50 do 80 mm z betonu prostého bez zvýšených nároků na prostředí tř. C 16/20   </t>
  </si>
  <si>
    <t>631311115</t>
  </si>
  <si>
    <t xml:space="preserve">Mazanina tl přes 50 do 80 mm z betonu prostého bez zvýšených nároků na prostředí tř. C 20/25   </t>
  </si>
  <si>
    <t>631319011</t>
  </si>
  <si>
    <t xml:space="preserve">Příplatek k mazanině tl přes 50 do 80 mm za přehlazení povrchu   </t>
  </si>
  <si>
    <t>631319202</t>
  </si>
  <si>
    <t xml:space="preserve">Příplatek k mazaninám za přidání ocelových vláken (drátkobeton) pro objemové vyztužení 20 kg/m3   </t>
  </si>
  <si>
    <t>632451103</t>
  </si>
  <si>
    <t xml:space="preserve">Cementový samonivelační potěr ze suchých směsí tl přes 5 do 10 mm   </t>
  </si>
  <si>
    <t>642944121</t>
  </si>
  <si>
    <t xml:space="preserve">Osazování ocelových zárubní dodatečné pl do 2,5 m2   </t>
  </si>
  <si>
    <t>55331486</t>
  </si>
  <si>
    <t xml:space="preserve">zárubeň jednokřídlá ocelová pro zdění tl stěny 110-150mm rozměru 700/1970, 2100mm   </t>
  </si>
  <si>
    <t>55331487</t>
  </si>
  <si>
    <t xml:space="preserve">zárubeň jednokřídlá ocelová pro zdění tl stěny 110-150mm rozměru 800/1970, 2100mm   </t>
  </si>
  <si>
    <t>55331488</t>
  </si>
  <si>
    <t xml:space="preserve">zárubeň jednokřídlá ocelová pro zdění tl stěny 110-150mm rozměru 900/1970, 2100mm   </t>
  </si>
  <si>
    <t>55331489</t>
  </si>
  <si>
    <t xml:space="preserve">zárubeň jednokřídlá ocelová pro zdění tl stěny 110-150mm rozměru 1100/1970, 2100mm   </t>
  </si>
  <si>
    <t>553314891</t>
  </si>
  <si>
    <t xml:space="preserve">zárubeň jednokřídlá ocelová pro zdění tl stěny 110-150mm rozměru 1000/1970, 2100mm   </t>
  </si>
  <si>
    <t>553314892</t>
  </si>
  <si>
    <t xml:space="preserve">zárubeň jednokřídlá ocelová pro zdění tl stěny 110-150mm rozměru 850/2190 mm - D31   </t>
  </si>
  <si>
    <t>642944221</t>
  </si>
  <si>
    <t xml:space="preserve">Osazování ocelových zárubní dodatečné pl přes 2,5 m2   </t>
  </si>
  <si>
    <t>55331748</t>
  </si>
  <si>
    <t xml:space="preserve">zárubeň dvoukřídlá ocelová pro zdění tl stěny 110-150mm rozměru 1600/1970, 2100mm   </t>
  </si>
  <si>
    <t>553317481</t>
  </si>
  <si>
    <t xml:space="preserve">zárubeň dvoukřídlá ocelová pro zdění tl stěny 110-150mm rozměru 1900/1970 mm - D05   </t>
  </si>
  <si>
    <t>553317482</t>
  </si>
  <si>
    <t xml:space="preserve">zárubeň dvoukřídlá ocelová pro zdění tl stěny 110-150mm rozměru 1700/1970 mm - D06   </t>
  </si>
  <si>
    <t>553317483</t>
  </si>
  <si>
    <t xml:space="preserve">zárubeň dvoukřídlá ocelová pro zdění tl stěny 110-150mm rozměru 1680/1970 mm - D07   </t>
  </si>
  <si>
    <t xml:space="preserve">Ostatní konstrukce a práce, bourání   </t>
  </si>
  <si>
    <t>941111131</t>
  </si>
  <si>
    <t xml:space="preserve">Montáž lešení řadového trubkového lehkého s podlahami zatížení do 200 kg/m2 š přes 1,2 do 1,5 m v do 10 m   </t>
  </si>
  <si>
    <t>941111231</t>
  </si>
  <si>
    <t xml:space="preserve">Příplatek k lešení řadovému trubkovému lehkému s podlahami š 1,5 m v 10 m za první a ZKD den použití   </t>
  </si>
  <si>
    <t>941111831</t>
  </si>
  <si>
    <t xml:space="preserve">Demontáž lešení řadového trubkového lehkého s podlahami zatížení do 200 kg/m2 š přes 1,2 do 1,5 m v do 10 m   </t>
  </si>
  <si>
    <t>943211111</t>
  </si>
  <si>
    <t xml:space="preserve">Montáž lešení prostorového rámového lehkého s podlahami zatížení do 200 kg/m2 v do 10 m   </t>
  </si>
  <si>
    <t>943211211</t>
  </si>
  <si>
    <t xml:space="preserve">Příplatek k lešení prostorovému rámovému lehkému s podlahami v do 10 m za první a ZKD den použití   </t>
  </si>
  <si>
    <t>943211811</t>
  </si>
  <si>
    <t xml:space="preserve">Demontáž lešení prostorového rámového lehkého s podlahami zatížení do 200 kg/m2 v do 10 m   </t>
  </si>
  <si>
    <t>946112117</t>
  </si>
  <si>
    <t xml:space="preserve">Montáž pojízdných věží trubkových/dílcových š do 1,6 m dl do 3,2 m v přes 6,6 do 7,6 m   </t>
  </si>
  <si>
    <t>946112217</t>
  </si>
  <si>
    <t xml:space="preserve">Příplatek k pojízdným věžím š do 1,6 m dl do 3,2 m v do 7,6 m za první a ZKD den použití   </t>
  </si>
  <si>
    <t>946112817</t>
  </si>
  <si>
    <t xml:space="preserve">Demontáž pojízdných věží trubkových/dílcových š přes 0,9 do 1,6 m dl do 3,2 m v přes 6,6 do 7,6 m   </t>
  </si>
  <si>
    <t>949101111</t>
  </si>
  <si>
    <t xml:space="preserve">Lešení pomocné pro objekty pozemních staveb s lešeňovou podlahou v do 1,9 m zatížení do 150 kg/m2   </t>
  </si>
  <si>
    <t>949101112</t>
  </si>
  <si>
    <t xml:space="preserve">Lešení pomocné pro objekty pozemních staveb s lešeňovou podlahou v přes 1,9 do 3,5 m zatížení do 150 kg/m2   </t>
  </si>
  <si>
    <t>952901111</t>
  </si>
  <si>
    <t xml:space="preserve">Vyčištění budov bytové a občanské výstavby při výšce podlaží do 4 m   </t>
  </si>
  <si>
    <t>952901114</t>
  </si>
  <si>
    <t xml:space="preserve">Vyčištění budov bytové a občanské výstavby při výšce podlaží přes 4 m   </t>
  </si>
  <si>
    <t>953942421</t>
  </si>
  <si>
    <t xml:space="preserve">Osazování ocelových rámů do 1000x1000 mm   </t>
  </si>
  <si>
    <t>562306041</t>
  </si>
  <si>
    <t xml:space="preserve">revizní poklop do podlahy V52   </t>
  </si>
  <si>
    <t>953943123</t>
  </si>
  <si>
    <t xml:space="preserve">Osazování výrobků přes 5 do 15 kg/kus do betonu   </t>
  </si>
  <si>
    <t>404452301</t>
  </si>
  <si>
    <t xml:space="preserve">sloupek multifunkční AL D 102 mm v 3,0 m - V28   </t>
  </si>
  <si>
    <t>953943211</t>
  </si>
  <si>
    <t xml:space="preserve">Osazování hasicího přístroje   </t>
  </si>
  <si>
    <t>44932114</t>
  </si>
  <si>
    <t xml:space="preserve">přístroj hasicí ruční práškový PG 6 LE   </t>
  </si>
  <si>
    <t>953946111</t>
  </si>
  <si>
    <t xml:space="preserve">Montáž atypických ocelových kcí hmotnosti do 1 t z profilů hmotnosti do 13 kg/m   </t>
  </si>
  <si>
    <t>13010746</t>
  </si>
  <si>
    <t xml:space="preserve">ocel profilová jakost S235JR (11 375) průřez IPE 140   </t>
  </si>
  <si>
    <t>13010748</t>
  </si>
  <si>
    <t xml:space="preserve">ocel profilová jakost S235JR (11 375) průřez IPE 160   </t>
  </si>
  <si>
    <t>13011067</t>
  </si>
  <si>
    <t xml:space="preserve">úhelník ocelový rovnostranný jakost S235JR (11 375) 80x80x10mm   </t>
  </si>
  <si>
    <t>13010826</t>
  </si>
  <si>
    <t xml:space="preserve">ocel profilová jakost S235JR (11 375) průřez U (UPN) 200   </t>
  </si>
  <si>
    <t>14550317</t>
  </si>
  <si>
    <t xml:space="preserve">profil ocelový čtvercový svařovaný 80x80x4mm   </t>
  </si>
  <si>
    <t>14550305</t>
  </si>
  <si>
    <t xml:space="preserve">profil ocelový čtvercový svařovaný 120x120x4mm   </t>
  </si>
  <si>
    <t>145503271</t>
  </si>
  <si>
    <t xml:space="preserve">profil ocelový obdélníkový svařovaný 120x80x4mm   </t>
  </si>
  <si>
    <t>145503272</t>
  </si>
  <si>
    <t xml:space="preserve">profil ocelový obdélníkový svařovaný 100x80x4mm   </t>
  </si>
  <si>
    <t>14550192</t>
  </si>
  <si>
    <t xml:space="preserve">profil ocelový obdélníkový svařovaný 100x60x3mm   </t>
  </si>
  <si>
    <t>13611218</t>
  </si>
  <si>
    <t xml:space="preserve">plech ocelový hladký jakost S235JR tl 5mm tabule   </t>
  </si>
  <si>
    <t>13611228</t>
  </si>
  <si>
    <t xml:space="preserve">plech ocelový hladký jakost S235JR tl 10mm tabule   </t>
  </si>
  <si>
    <t>13611232</t>
  </si>
  <si>
    <t xml:space="preserve">plech ocelový hladký jakost S235JR tl 12mm tabule   </t>
  </si>
  <si>
    <t>5539990091</t>
  </si>
  <si>
    <t xml:space="preserve">žárové zinkování   </t>
  </si>
  <si>
    <t>5539990093</t>
  </si>
  <si>
    <t xml:space="preserve">nátěr ocelových konstrukcí   </t>
  </si>
  <si>
    <t>953946121</t>
  </si>
  <si>
    <t xml:space="preserve">Montáž atypických ocelových kcí hmotnosti do 1 t z profilů hmotnosti přes 13 do 30 kg/m   </t>
  </si>
  <si>
    <t>13010836</t>
  </si>
  <si>
    <t xml:space="preserve">ocel profilová jakost S235JR (11 375) průřez U (UPN) 300   </t>
  </si>
  <si>
    <t>13010448</t>
  </si>
  <si>
    <t xml:space="preserve">úhelník ocelový rovnostranný jakost S235JR (11 375) 160x160x12mm   </t>
  </si>
  <si>
    <t>145503281</t>
  </si>
  <si>
    <t xml:space="preserve">profil ocelový obdélníkový svařovaný 160x80x5mm   </t>
  </si>
  <si>
    <t>13611238</t>
  </si>
  <si>
    <t xml:space="preserve">plech ocelový hladký jakost S235JR tl 15mm tabule   </t>
  </si>
  <si>
    <t>13611248</t>
  </si>
  <si>
    <t xml:space="preserve">plech ocelový hladký jakost S235JR tl 20mm tabule   </t>
  </si>
  <si>
    <t>953961113</t>
  </si>
  <si>
    <t xml:space="preserve">Kotvy chemickým tmelem M 12 hl 110 mm do betonu, ŽB nebo kamene s vyvrtáním otvoru   </t>
  </si>
  <si>
    <t>953965121</t>
  </si>
  <si>
    <t xml:space="preserve">Kotevní šroub pro chemické kotvy M 12 dl 160 mm   </t>
  </si>
  <si>
    <t>953965122</t>
  </si>
  <si>
    <t xml:space="preserve">Kotevní šroub pro chemické kotvy M 12 dl 220 mm   </t>
  </si>
  <si>
    <t>953965124</t>
  </si>
  <si>
    <t xml:space="preserve">Kotevní šroub pro chemické kotvy M 12 dl 300 mm   </t>
  </si>
  <si>
    <t>953966112</t>
  </si>
  <si>
    <t xml:space="preserve">Lepení ochranného rohového samolepícího profilu na vyrovnaný podklad na stěnu včetně ukončovacích systémových prvků, antibakteriální úprava.   </t>
  </si>
  <si>
    <t>283420401</t>
  </si>
  <si>
    <t xml:space="preserve">profil ochranný rohový antibakteriální vinyl - V41   </t>
  </si>
  <si>
    <t>971042351</t>
  </si>
  <si>
    <t xml:space="preserve">Vybourání otvorů v betonových příčkách a zdech pl do 0,09 m2 tl do 450 mm   </t>
  </si>
  <si>
    <t>971042361</t>
  </si>
  <si>
    <t xml:space="preserve">Vybourání otvorů v betonových příčkách a zdech pl do 0,09 m2 tl do 600 mm   </t>
  </si>
  <si>
    <t>974049155</t>
  </si>
  <si>
    <t xml:space="preserve">Vysekání rýh v betonových zdech hl do 100 mm š do 200 mm   </t>
  </si>
  <si>
    <t>974049165</t>
  </si>
  <si>
    <t xml:space="preserve">Vysekání rýh v betonových zdech hl do 150 mm š do 200 mm   </t>
  </si>
  <si>
    <t>974049185</t>
  </si>
  <si>
    <t xml:space="preserve">Vysekání rýh v betonových zdech hl do 300 mm š do 200 mm   </t>
  </si>
  <si>
    <t>974049187</t>
  </si>
  <si>
    <t xml:space="preserve">Vysekání rýh v betonových zdech hl do 300 mm š do 300 mm   </t>
  </si>
  <si>
    <t>997</t>
  </si>
  <si>
    <t xml:space="preserve">Přesun sutě   </t>
  </si>
  <si>
    <t>997013113</t>
  </si>
  <si>
    <t xml:space="preserve">Vnitrostaveništní doprava suti a vybouraných hmot pro budovy v přes 9 do 12 m s použitím mechanizace   </t>
  </si>
  <si>
    <t>997013501</t>
  </si>
  <si>
    <t xml:space="preserve">Odvoz suti a vybouraných hmot na skládku nebo meziskládku do 1 km se složením   </t>
  </si>
  <si>
    <t>997013509</t>
  </si>
  <si>
    <t xml:space="preserve">Příplatek k odvozu suti a vybouraných hmot na skládku ZKD 1 km přes 1 km   </t>
  </si>
  <si>
    <t>997013861</t>
  </si>
  <si>
    <t xml:space="preserve">Poplatek za uložení stavebního odpadu na recyklační skládce (skládkovné) z prostého betonu kód odpadu 17 01 01   </t>
  </si>
  <si>
    <t>998</t>
  </si>
  <si>
    <t xml:space="preserve">Přesun hmot   </t>
  </si>
  <si>
    <t>998021021</t>
  </si>
  <si>
    <t xml:space="preserve">Přesun hmot pro haly s nosnou kcí zděnou nebo monolitickou v do 20 m   </t>
  </si>
  <si>
    <t>PSV</t>
  </si>
  <si>
    <t xml:space="preserve">Práce a dodávky PSV   </t>
  </si>
  <si>
    <t>711</t>
  </si>
  <si>
    <t xml:space="preserve">Izolace proti vodě, vlhkosti a plynům   </t>
  </si>
  <si>
    <t>711111001</t>
  </si>
  <si>
    <t xml:space="preserve">Provedení izolace proti zemní vlhkosti vodorovné za studena nátěrem penetračním   </t>
  </si>
  <si>
    <t>711112001</t>
  </si>
  <si>
    <t xml:space="preserve">Provedení izolace proti zemní vlhkosti svislé za studena nátěrem penetračním   </t>
  </si>
  <si>
    <t>11163150</t>
  </si>
  <si>
    <t xml:space="preserve">lak penetrační asfaltový   </t>
  </si>
  <si>
    <t>711113117</t>
  </si>
  <si>
    <t xml:space="preserve">Izolace proti vlhkosti vodorovná za studena těsnicí stěrkou jednosložkovou na bázi cementu   </t>
  </si>
  <si>
    <t>711113127</t>
  </si>
  <si>
    <t xml:space="preserve">Izolace proti vlhkosti svislá za studena těsnicí stěrkou jednosložkovou na bázi cementu   </t>
  </si>
  <si>
    <t>711141559</t>
  </si>
  <si>
    <t xml:space="preserve">Provedení izolace proti zemní vlhkosti pásy přitavením vodorovné NAIP   </t>
  </si>
  <si>
    <t>711142559</t>
  </si>
  <si>
    <t xml:space="preserve">Provedení izolace proti zemní vlhkosti pásy přitavením svislé NAIP   </t>
  </si>
  <si>
    <t>62853004</t>
  </si>
  <si>
    <t xml:space="preserve">pás asfaltový natavitelný modifikovaný SBS tl 4,0mm s vložkou ze skleněné tkaniny a spalitelnou PE fólií nebo jemnozrnným minerálním posypem na horním povrchu   </t>
  </si>
  <si>
    <t>711161212</t>
  </si>
  <si>
    <t xml:space="preserve">Izolace proti zemní vlhkosti nopovou fólií svislá, nopek v 8,0 mm, tl do 0,6 mm   </t>
  </si>
  <si>
    <t>711161384</t>
  </si>
  <si>
    <t xml:space="preserve">Izolace proti zemní vlhkosti nopovou fólií ukončení provětrávací lištou   </t>
  </si>
  <si>
    <t>711193131</t>
  </si>
  <si>
    <t xml:space="preserve">Izolace proti vlhkosti na svislé ploše těsnicí kaší minerální minerální na bázi cementu a disperze dvousložková   </t>
  </si>
  <si>
    <t>711199101</t>
  </si>
  <si>
    <t xml:space="preserve">Provedení těsnícího pásu do spoje dilatační nebo styčné spáry podlaha - stěna   </t>
  </si>
  <si>
    <t>28355022</t>
  </si>
  <si>
    <t xml:space="preserve">páska pružná těsnící hydroizolační š do 125mm   </t>
  </si>
  <si>
    <t>998711102</t>
  </si>
  <si>
    <t xml:space="preserve">Přesun hmot tonážní pro izolace proti vodě, vlhkosti a plynům v objektech v přes 6 do 12 m   </t>
  </si>
  <si>
    <t>712</t>
  </si>
  <si>
    <t xml:space="preserve">Povlakové krytiny   </t>
  </si>
  <si>
    <t>712311101</t>
  </si>
  <si>
    <t xml:space="preserve">Provedení povlakové krytiny střech do 10° za studena lakem penetračním nebo asfaltovým   </t>
  </si>
  <si>
    <t>712311111</t>
  </si>
  <si>
    <t xml:space="preserve">Provedení povlakové krytiny střech do 10° za studena suspenzí asfaltovou   </t>
  </si>
  <si>
    <t>11163346</t>
  </si>
  <si>
    <t xml:space="preserve">suspenze hydroizolační asfaltová   </t>
  </si>
  <si>
    <t>712331111</t>
  </si>
  <si>
    <t xml:space="preserve">Provedení povlakové krytiny střech do 10° podkladní vrstvy pásy na sucho samolepící   </t>
  </si>
  <si>
    <t>62866281</t>
  </si>
  <si>
    <t xml:space="preserve">pás asfaltový samolepicí modifikovaný SBS tl 3,0mm s vložkou ze skleněné tkaniny se spalitelnou fólií nebo jemnozrnným minerálním posypem nebo textilií na horním povrchu   </t>
  </si>
  <si>
    <t>712341559</t>
  </si>
  <si>
    <t xml:space="preserve">Provedení povlakové krytiny střech do 10° pásy NAIP přitavením v plné ploše   </t>
  </si>
  <si>
    <t>712361703</t>
  </si>
  <si>
    <t xml:space="preserve">Provedení povlakové krytiny střech do 10° fólií přilepenou v plné ploše   </t>
  </si>
  <si>
    <t>28342411</t>
  </si>
  <si>
    <t xml:space="preserve">fólie hydroizolační střešní mPVC s nakašírovaným PES rounem určená k lepení tl 1,5mm (účinná tloušťka)   </t>
  </si>
  <si>
    <t>712363115</t>
  </si>
  <si>
    <t xml:space="preserve">Provedení povlakové krytiny střech do 10° zaizolování prostupů kruhového průřezu D do 300 mm   </t>
  </si>
  <si>
    <t>712363352</t>
  </si>
  <si>
    <t xml:space="preserve">Povlakové krytiny střech do 10° z tvarovaných poplastovaných lišt délky 2 m koutová lišta vnitřní rš 100 mm   </t>
  </si>
  <si>
    <t>712363353</t>
  </si>
  <si>
    <t xml:space="preserve">Povlakové krytiny střech do 10° z tvarovaných poplastovaných lišt délky 2 m koutová lišta vnější rš 100 mm   </t>
  </si>
  <si>
    <t>712363354</t>
  </si>
  <si>
    <t xml:space="preserve">Povlakové krytiny střech do 10° z tvarovaných poplastovaných lišt délky 2 m stěnová lišta vyhnutá rš 70 mm   </t>
  </si>
  <si>
    <t>712363355</t>
  </si>
  <si>
    <t xml:space="preserve">Povlakové krytiny střech do 10° z tvarovaných poplastovaných lišt délky 2 m okapnice široká rš 150 mm   </t>
  </si>
  <si>
    <t>712363356</t>
  </si>
  <si>
    <t xml:space="preserve">Povlakové krytiny střech do 10° z tvarovaných poplastovaných lišt délky 2 m okapnice široká rš 200 mm   </t>
  </si>
  <si>
    <t>712363357</t>
  </si>
  <si>
    <t xml:space="preserve">Povlakové krytiny střech do 10° z tvarovaných poplastovaných lišt délky 2 m okapnice široká rš 250 mm   </t>
  </si>
  <si>
    <t>712363358</t>
  </si>
  <si>
    <t xml:space="preserve">Povlakové krytiny střech do 10° z tvarovaných poplastovaných lišt délky 2 m závětrná lišta rš 250 mm   </t>
  </si>
  <si>
    <t>712363545</t>
  </si>
  <si>
    <t xml:space="preserve">Provedení povlak krytiny mechanicky kotvenou do betonu TI tl přes 200 do 240 mm krajní pole, budova v do 18 m   </t>
  </si>
  <si>
    <t>28322000</t>
  </si>
  <si>
    <t xml:space="preserve">fólie hydroizolační střešní mPVC mechanicky kotvená tl 2,0mm šedá   </t>
  </si>
  <si>
    <t>712391171</t>
  </si>
  <si>
    <t xml:space="preserve">Provedení povlakové krytiny střech do 10° podkladní textilní vrstvy   </t>
  </si>
  <si>
    <t>693110591</t>
  </si>
  <si>
    <t xml:space="preserve">geotextilie netkaná separační sklovláknitá 150g/m2   </t>
  </si>
  <si>
    <t>712998004</t>
  </si>
  <si>
    <t xml:space="preserve">Montáž atikového chrliče z PVC DN 110   </t>
  </si>
  <si>
    <t>28342470</t>
  </si>
  <si>
    <t xml:space="preserve">chrlič atikový DN 110 s manžetou pro hydroizolaci z PVC-P   </t>
  </si>
  <si>
    <t>712998202</t>
  </si>
  <si>
    <t xml:space="preserve">Montáž bezpečnostního přepadu z PVC DN 125   </t>
  </si>
  <si>
    <t>28342773</t>
  </si>
  <si>
    <t xml:space="preserve">přepad bezpečnostní atikový DN 125 s manžetou pro hydroizolaci z PVC-P   </t>
  </si>
  <si>
    <t>998712102</t>
  </si>
  <si>
    <t xml:space="preserve">Přesun hmot tonážní tonážní pro krytiny povlakové v objektech v přes 6 do 12 m   </t>
  </si>
  <si>
    <t>713</t>
  </si>
  <si>
    <t xml:space="preserve">Izolace tepelné   </t>
  </si>
  <si>
    <t>713121111</t>
  </si>
  <si>
    <t xml:space="preserve">Montáž izolace tepelné podlah volně kladenými rohožemi, pásy, dílci, deskami 1 vrstva   </t>
  </si>
  <si>
    <t>28375990</t>
  </si>
  <si>
    <t xml:space="preserve">deska EPS 150 pro konstrukce s vysokým zatížením ?=0,035 tl 140mm   </t>
  </si>
  <si>
    <t>28375915</t>
  </si>
  <si>
    <t xml:space="preserve">deska EPS 150 pro konstrukce s vysokým zatížením ?=0,035 tl 120mm   </t>
  </si>
  <si>
    <t>28376557</t>
  </si>
  <si>
    <t xml:space="preserve">deska polystyrénová pro snížení kročejového hluku (max. zatížení 6,5 kN/m2) tl 30mm   </t>
  </si>
  <si>
    <t>713121131</t>
  </si>
  <si>
    <t xml:space="preserve">Montáž izolace tepelné podlah parotěsné reflexní tl do 5 mm   </t>
  </si>
  <si>
    <t>28355308</t>
  </si>
  <si>
    <t xml:space="preserve">pás univerzální parotěsný tepelně izolační s reflexní sendvičovou vrstvou tl 16mm   </t>
  </si>
  <si>
    <t>713121211</t>
  </si>
  <si>
    <t xml:space="preserve">Montáž izolace tepelné podlah volně kladenými okrajovými pásky   </t>
  </si>
  <si>
    <t>63140274</t>
  </si>
  <si>
    <t xml:space="preserve">pásek okrajový izolační minerální plovoucích podlah š 120mm tl 12mm   </t>
  </si>
  <si>
    <t>713131143</t>
  </si>
  <si>
    <t xml:space="preserve">Montáž izolace tepelné stěn a základů lepením celoplošně v kombinaci s mechanickým kotvením rohoží, pásů, dílců, desek   </t>
  </si>
  <si>
    <t>63151513</t>
  </si>
  <si>
    <t xml:space="preserve">deska tepelně izolační minerální kontaktních fasád kolmé vlákno ?=0,040-0,041 tl 100mm   </t>
  </si>
  <si>
    <t>713131145</t>
  </si>
  <si>
    <t xml:space="preserve">Montáž izolace tepelné stěn a základů lepením bodově rohoží, pásů, dílců, desek   </t>
  </si>
  <si>
    <t>713133111</t>
  </si>
  <si>
    <t xml:space="preserve">Tepelná izolace stěn lehkou stříkanou PUR pěnou   </t>
  </si>
  <si>
    <t>713141136</t>
  </si>
  <si>
    <t xml:space="preserve">Montáž izolace tepelné střech plochých lepené za studena nízkoexpanzní (PUR) pěnou 1 vrstva desek   </t>
  </si>
  <si>
    <t>28372316</t>
  </si>
  <si>
    <t xml:space="preserve">deska EPS 100 pro konstrukce s běžným zatížením ?=0,037 tl 140mm   </t>
  </si>
  <si>
    <t>713141152</t>
  </si>
  <si>
    <t xml:space="preserve">Montáž izolace tepelné střech plochých kladené volně 2 vrstvy rohoží, pásů, dílců, desek   </t>
  </si>
  <si>
    <t>28375926</t>
  </si>
  <si>
    <t xml:space="preserve">deska EPS 200 pro konstrukce s velmi vysokým zatížením ?=0,034 tl 100mm   </t>
  </si>
  <si>
    <t>28375961</t>
  </si>
  <si>
    <t xml:space="preserve">deska EPS 200 pro konstrukce s velmi vysokým zatížením ?=0,034 tl 160mm   </t>
  </si>
  <si>
    <t>28372309</t>
  </si>
  <si>
    <t xml:space="preserve">deska EPS 100 pro konstrukce s běžným zatížením ?=0,037 tl 100mm   </t>
  </si>
  <si>
    <t>28376519</t>
  </si>
  <si>
    <t xml:space="preserve">deska izolační PIR s oboustrannou kompozitní fólií s hliníkovou vložkou pro ploché střechy tl.140mm   </t>
  </si>
  <si>
    <t>63151498</t>
  </si>
  <si>
    <t xml:space="preserve">deska tepelně izolační minerální plochých střech vrchní vrstva 70kPa ?=0,038-0,039 tl 60mm   </t>
  </si>
  <si>
    <t>713141311</t>
  </si>
  <si>
    <t xml:space="preserve">Montáž izolace tepelné střech plochých kladené volně, spádová vrstva   </t>
  </si>
  <si>
    <t>28376141</t>
  </si>
  <si>
    <t xml:space="preserve">klín izolační z pěnového polystyrenu EPS 100 spád do 5%   </t>
  </si>
  <si>
    <t>713141312</t>
  </si>
  <si>
    <t xml:space="preserve">Montáž izolace tepelné střech plochých kladené volně, spádová vrstva z dvouspádových klínů   </t>
  </si>
  <si>
    <t>63152386</t>
  </si>
  <si>
    <t xml:space="preserve">deska dvouspádový klín v objemu nad 30m3 a dl kusů nad 4m   </t>
  </si>
  <si>
    <t>713141356</t>
  </si>
  <si>
    <t xml:space="preserve">Montáž spádové izolace na zhlaví atiky š do 500 mm lepené za studena nízkoexpanzní (PUR) pěnou   </t>
  </si>
  <si>
    <t>713141396</t>
  </si>
  <si>
    <t xml:space="preserve">Montáž izolace tepelné stěn v do 1000 mm na atiky a prostupy střechou lepené nízkoexpanzní (PUR) pěnou   </t>
  </si>
  <si>
    <t>28372308</t>
  </si>
  <si>
    <t xml:space="preserve">deska EPS 100 pro konstrukce s běžným zatížením ?=0,037 tl 80mm   </t>
  </si>
  <si>
    <t>713191132</t>
  </si>
  <si>
    <t xml:space="preserve">Montáž izolace tepelné podlah, stropů vrchem nebo střech překrytí separační fólií z PE   </t>
  </si>
  <si>
    <t>28329042</t>
  </si>
  <si>
    <t xml:space="preserve">fólie PE separační či ochranná tl 0,2mm   </t>
  </si>
  <si>
    <t>713191133</t>
  </si>
  <si>
    <t xml:space="preserve">Montáž izolace tepelné podlah, stropů vrchem nebo střech překrytí fólií s přelepeným spojem   </t>
  </si>
  <si>
    <t>28329012</t>
  </si>
  <si>
    <t xml:space="preserve">fólie PE vyztužená pro parotěsnou vrstvu (reakce na oheň - třída F) 140g/m2   </t>
  </si>
  <si>
    <t>998713102</t>
  </si>
  <si>
    <t xml:space="preserve">Přesun hmot tonážní pro izolace tepelné v objektech v přes 6 do 12 m   </t>
  </si>
  <si>
    <t>714</t>
  </si>
  <si>
    <t xml:space="preserve">Akustická a protiotřesová opatření   </t>
  </si>
  <si>
    <t>714121001</t>
  </si>
  <si>
    <t xml:space="preserve">Montáž podstropních nárazuvzdorných akustických panelů třídy 2A zavěšených na viditelný rošt   </t>
  </si>
  <si>
    <t>59036148</t>
  </si>
  <si>
    <t xml:space="preserve">panel akustický velkoformátový sportovních hal, nebarvená hrana, bílá tl 35mm   </t>
  </si>
  <si>
    <t>590361431</t>
  </si>
  <si>
    <t xml:space="preserve">panel akustický sportovních hal, nebarvená hrana, bílá tl 20mm   </t>
  </si>
  <si>
    <t>714121002</t>
  </si>
  <si>
    <t xml:space="preserve">Montáž podstropních nárazuvzdorných akustických panelů třídy 1A zavěšených na viditelný rošt   </t>
  </si>
  <si>
    <t>59036137</t>
  </si>
  <si>
    <t xml:space="preserve">panel akustický sportovních hal zapuštěný závěsný rošt, barvená hrana, bílá 085, tl 40mm   </t>
  </si>
  <si>
    <t>714123002</t>
  </si>
  <si>
    <t xml:space="preserve">Montáž akustických stěnových obkladů z demontovatelných panelů na skrytý rošt   </t>
  </si>
  <si>
    <t>59036183</t>
  </si>
  <si>
    <t xml:space="preserve">panel akustický sportovních hal, nebarvená hrana šedá, tl 40mm   </t>
  </si>
  <si>
    <t>998714102</t>
  </si>
  <si>
    <t xml:space="preserve">Přesun hmot tonážní pro akustická a protiotřesová opatření v objektech v do 12 m   </t>
  </si>
  <si>
    <t>762</t>
  </si>
  <si>
    <t xml:space="preserve">Konstrukce tesařské   </t>
  </si>
  <si>
    <t>762081150</t>
  </si>
  <si>
    <t xml:space="preserve">Hoblování hraněného řeziva ve staveništní dílně   </t>
  </si>
  <si>
    <t>762083122</t>
  </si>
  <si>
    <t xml:space="preserve">Impregnace řeziva proti dřevokaznému hmyzu, houbám a plísním máčením třída ohrožení 3 a 4   </t>
  </si>
  <si>
    <t>762335131</t>
  </si>
  <si>
    <t xml:space="preserve">Montáž krokví rovnoběžných s okapem z hraněného řeziva průřezové pl do 120 cm2 na beton   </t>
  </si>
  <si>
    <t>60512125</t>
  </si>
  <si>
    <t xml:space="preserve">hranol stavební řezivo průřezu do 120cm2 do dl 6m   </t>
  </si>
  <si>
    <t>762341136</t>
  </si>
  <si>
    <t xml:space="preserve">Bednění střech rovných sklon do 60° z cementotřískových desek tl 22 mm na sraz šroubovaných na rošt   </t>
  </si>
  <si>
    <t>762361322</t>
  </si>
  <si>
    <t xml:space="preserve">Konstrukční a vyrovnávací vrstva pod klempířské prvky (atiky) z desek cementotřískových tl 22 mm   </t>
  </si>
  <si>
    <t>762361323</t>
  </si>
  <si>
    <t xml:space="preserve">Konstrukční a vyrovnávací vrstva pod klempířské prvky (atiky) z desek cementotřískových tl 24 mm   </t>
  </si>
  <si>
    <t>762395000</t>
  </si>
  <si>
    <t xml:space="preserve">Spojovací prostředky krovů, bednění, laťování, nadstřešních konstrukcí   </t>
  </si>
  <si>
    <t>762512245</t>
  </si>
  <si>
    <t xml:space="preserve">Montáž podlahové kce podkladové z desek dřevotřískových nebo cementotřískových šroubovaných na dřevo   </t>
  </si>
  <si>
    <t>60722252</t>
  </si>
  <si>
    <t xml:space="preserve">deska dřevotřísková surová 2070x2800mm tl 12mm   </t>
  </si>
  <si>
    <t>762523104</t>
  </si>
  <si>
    <t xml:space="preserve">Položení podlahy z hoblovaných prken na sraz   </t>
  </si>
  <si>
    <t>605161001</t>
  </si>
  <si>
    <t xml:space="preserve">řezivo smrkové sušené   </t>
  </si>
  <si>
    <t>762526110</t>
  </si>
  <si>
    <t xml:space="preserve">Položení polštáře pod podlahy při osové vzdálenosti 65 cm   </t>
  </si>
  <si>
    <t>762595001</t>
  </si>
  <si>
    <t xml:space="preserve">Spojovací prostředky pro položení dřevěných podlah a zakrytí kanálů   </t>
  </si>
  <si>
    <t>998762102</t>
  </si>
  <si>
    <t xml:space="preserve">Přesun hmot tonážní pro kce tesařské v objektech v přes 6 do 12 m   </t>
  </si>
  <si>
    <t>763</t>
  </si>
  <si>
    <t xml:space="preserve">Konstrukce suché výstavby   </t>
  </si>
  <si>
    <t>763111323</t>
  </si>
  <si>
    <t xml:space="preserve">SDK příčka tl 100 mm profil CW+UW 75 desky 1xDF 12,5 s izolací EI 45 Rw do 49 dB   </t>
  </si>
  <si>
    <t>763121415</t>
  </si>
  <si>
    <t xml:space="preserve">SDK stěna předsazená tl 112,5 mm profil CW+UW 100 deska 1xA 12,5 bez izolace EI 15   </t>
  </si>
  <si>
    <t>763121426</t>
  </si>
  <si>
    <t xml:space="preserve">SDK stěna předsazená tl 112,5 mm profil CW+UW 100 deska 1xH2 12,5 bez izolace EI 15   </t>
  </si>
  <si>
    <t>763121714</t>
  </si>
  <si>
    <t xml:space="preserve">SDK stěna předsazená základní penetrační nátěr   </t>
  </si>
  <si>
    <t>763131411</t>
  </si>
  <si>
    <t xml:space="preserve">SDK podhled desky 1xA 12,5 bez izolace dvouvrstvá spodní kce profil CD+UD   </t>
  </si>
  <si>
    <t>763131451</t>
  </si>
  <si>
    <t xml:space="preserve">SDK podhled deska 1xH2 12,5 bez izolace dvouvrstvá spodní kce profil CD+UD   </t>
  </si>
  <si>
    <t>763131714</t>
  </si>
  <si>
    <t xml:space="preserve">SDK podhled základní penetrační nátěr   </t>
  </si>
  <si>
    <t>763132122</t>
  </si>
  <si>
    <t xml:space="preserve">SDK podhled samostatný požární předěl 2xDF 15 mm TI 60 mm 40 kg/m3 EI Z/S 60/60 dvouvrstvá spodní kce CD+UD   </t>
  </si>
  <si>
    <t>763172321</t>
  </si>
  <si>
    <t xml:space="preserve">Montáž dvířek revizních jednoplášťových SDK kcí vel. 200x200 mm pro příčky a předsazené stěny   </t>
  </si>
  <si>
    <t>59030710</t>
  </si>
  <si>
    <t xml:space="preserve">dvířka revizní jednokřídlá s automatickým zámkem 200x200mm   </t>
  </si>
  <si>
    <t>763172322</t>
  </si>
  <si>
    <t xml:space="preserve">Montáž dvířek revizních jednoplášťových SDK kcí vel. 300x300 mm pro příčky a předsazené stěny   </t>
  </si>
  <si>
    <t>59030711</t>
  </si>
  <si>
    <t xml:space="preserve">dvířka revizní jednokřídlá s automatickým zámkem 300x300mm   </t>
  </si>
  <si>
    <t>763172323</t>
  </si>
  <si>
    <t xml:space="preserve">Montáž dvířek revizních jednoplášťových SDK kcí vel. 400x400 mm pro příčky a předsazené stěny   </t>
  </si>
  <si>
    <t>59030712</t>
  </si>
  <si>
    <t xml:space="preserve">dvířka revizní jednokřídlá s automatickým zámkem 400x400mm   </t>
  </si>
  <si>
    <t>7632235211</t>
  </si>
  <si>
    <t xml:space="preserve">Dřevěný obklad profil CW+UW 75 deska OSB 1x12 mm + DTD 1x16 mm - T01,02,03,04,05,06,08   </t>
  </si>
  <si>
    <t>15952142</t>
  </si>
  <si>
    <t xml:space="preserve">plech děrovaný Pz oko kruhové D 5mm tl 1mm tabule   </t>
  </si>
  <si>
    <t>7632235212</t>
  </si>
  <si>
    <t xml:space="preserve">Dřevěný obklad profil CW+UW 75 deska DTD 1x16 mm - T07   </t>
  </si>
  <si>
    <t>763412113</t>
  </si>
  <si>
    <t xml:space="preserve">Sanitární příčky do suchého prostředí, desky laminované tl 25 mm   </t>
  </si>
  <si>
    <t>763412123</t>
  </si>
  <si>
    <t xml:space="preserve">Dveře sanitárních příček, desky laminované tl 25 mm, š do 800 mm, v do 2000 mm   </t>
  </si>
  <si>
    <t>763412213</t>
  </si>
  <si>
    <t xml:space="preserve">Dělící přepážky k pisoárům, desky laminované tl 25 mm   </t>
  </si>
  <si>
    <t>763431011</t>
  </si>
  <si>
    <t xml:space="preserve">Montáž minerálního podhledu s vyjímatelnými panely vel. do 0,36 m2 na zavěšený polozapuštěný rošt   </t>
  </si>
  <si>
    <t>59036075</t>
  </si>
  <si>
    <t xml:space="preserve">panel akustický polozapuštěná hrana viditelný rošt š 24mm bílá tl 15mm   </t>
  </si>
  <si>
    <t>763431012</t>
  </si>
  <si>
    <t xml:space="preserve">Montáž minerálního podhledu s vyjímatelnými panely vel. přes 0,36 do 0,72 m2 na zavěšený polozapuštěný rošt   </t>
  </si>
  <si>
    <t>763732212</t>
  </si>
  <si>
    <t xml:space="preserve">Montáž střešní konstrukce v do 10 m z plnostěnných vazníků konstrukční dl přes 10 do 18 m   </t>
  </si>
  <si>
    <t>612232721</t>
  </si>
  <si>
    <t xml:space="preserve">dřevěný vazník lepené lamelové dřevo GL24h   </t>
  </si>
  <si>
    <t>998763302</t>
  </si>
  <si>
    <t xml:space="preserve">Přesun hmot tonážní pro sádrokartonové konstrukce v objektech v přes 6 do 12 m   </t>
  </si>
  <si>
    <t>764</t>
  </si>
  <si>
    <t xml:space="preserve">Konstrukce klempířské   </t>
  </si>
  <si>
    <t>764111671</t>
  </si>
  <si>
    <t xml:space="preserve">Krytina železobetonových desek z Pz plechu s povrchovou úpravou   </t>
  </si>
  <si>
    <t>764212633</t>
  </si>
  <si>
    <t xml:space="preserve">Oplechování štítu závětrnou lištou z Pz s povrchovou úpravou rš 250 mm   </t>
  </si>
  <si>
    <t>764212660</t>
  </si>
  <si>
    <t xml:space="preserve">Oplechování rovné okapové hrany z Pz s povrchovou úpravou rš 120 mm   </t>
  </si>
  <si>
    <t>764214409</t>
  </si>
  <si>
    <t xml:space="preserve">Oplechování horních ploch a nadezdívek (atik) bez rohů z Pz plechu mechanicky kotvené rš 800 mm   </t>
  </si>
  <si>
    <t>764216642</t>
  </si>
  <si>
    <t xml:space="preserve">Oplechování rovných parapetů celoplošně lepené z Pz s povrchovou úpravou rš 200 mm   </t>
  </si>
  <si>
    <t>764216644</t>
  </si>
  <si>
    <t xml:space="preserve">Oplechování rovných parapetů celoplošně lepené z Pz s povrchovou úpravou rš 330 mm   </t>
  </si>
  <si>
    <t>764222430</t>
  </si>
  <si>
    <t xml:space="preserve">Oplechování rovné okapové hrany z Al plechu rš 120 mm   </t>
  </si>
  <si>
    <t>764225407</t>
  </si>
  <si>
    <t xml:space="preserve">Oplechování horních ploch a nadezdívek (atik) bez rohů z Al plechu celoplošně lepené rš 670 mm   </t>
  </si>
  <si>
    <t>764511601</t>
  </si>
  <si>
    <t xml:space="preserve">Žlab podokapní půlkruhový z Pz s povrchovou úpravou rš 250 mm   </t>
  </si>
  <si>
    <t>764511603</t>
  </si>
  <si>
    <t xml:space="preserve">Žlab podokapní půlkruhový z Pz s povrchovou úpravou rš 400 mm   </t>
  </si>
  <si>
    <t>7645116031</t>
  </si>
  <si>
    <t xml:space="preserve">Žlab podokapní půlkruhový z Pz s povrchovou úpravou rš 500 mm   </t>
  </si>
  <si>
    <t>764511641</t>
  </si>
  <si>
    <t xml:space="preserve">Kotlík oválný (trychtýřový) pro podokapní žlaby z Pz s povrchovou úpravou do 250/90 mm   </t>
  </si>
  <si>
    <t>764511644</t>
  </si>
  <si>
    <t xml:space="preserve">Kotlík oválný (trychtýřový) pro podokapní žlaby z Pz s povrchovou úpravou 400/100 mm   </t>
  </si>
  <si>
    <t>7645116441</t>
  </si>
  <si>
    <t xml:space="preserve">Kotlík oválný (trychtýřový) pro podokapní žlaby z Pz s povrchovou úpravou 500/150 mm   </t>
  </si>
  <si>
    <t>764518621</t>
  </si>
  <si>
    <t xml:space="preserve">Svody kruhové včetně objímek, kolen, odskoků z Pz s povrchovou úpravou průměru do 90 mm   </t>
  </si>
  <si>
    <t>764518622</t>
  </si>
  <si>
    <t xml:space="preserve">Svody kruhové včetně objímek, kolen, odskoků z Pz s povrchovou úpravou průměru 100 mm   </t>
  </si>
  <si>
    <t>7645186231</t>
  </si>
  <si>
    <t xml:space="preserve">Svody kruhové včetně objímek, kolen, odskoků z Pz s povrchovou úpravou průměru 150 mm   </t>
  </si>
  <si>
    <t>998764102</t>
  </si>
  <si>
    <t xml:space="preserve">Přesun hmot tonážní pro konstrukce klempířské v objektech v přes 6 do 12 m   </t>
  </si>
  <si>
    <t>766</t>
  </si>
  <si>
    <t xml:space="preserve">Konstrukce truhlářské   </t>
  </si>
  <si>
    <t>766211100</t>
  </si>
  <si>
    <t xml:space="preserve">Montáž madel schodišťových dřevených nebo verzalitových dílčích   </t>
  </si>
  <si>
    <t>766211811</t>
  </si>
  <si>
    <t xml:space="preserve">Demontáž schodišťového madla   </t>
  </si>
  <si>
    <t>766416243</t>
  </si>
  <si>
    <t xml:space="preserve">Montáž obložení stěn pl přes 5 m2 panely z aglomerovaných desek přes 1,50 m2   </t>
  </si>
  <si>
    <t>60722284</t>
  </si>
  <si>
    <t xml:space="preserve">deska dřevotřísková laminovaná 2070x2800mm tl 19mm   </t>
  </si>
  <si>
    <t>766417211</t>
  </si>
  <si>
    <t xml:space="preserve">Montáž obložení stěn podkladového roštu   </t>
  </si>
  <si>
    <t>60514114</t>
  </si>
  <si>
    <t xml:space="preserve">řezivo jehličnaté lať impregnovaná dl 4 m   </t>
  </si>
  <si>
    <t>766622131</t>
  </si>
  <si>
    <t xml:space="preserve">Montáž plastových oken plochy přes 1 m2 otevíravých v do 1,5 m s rámem do zdiva   </t>
  </si>
  <si>
    <t>61140051</t>
  </si>
  <si>
    <t xml:space="preserve">okno plastové otevíravé/sklopné dvojsklo přes plochu 1m2 do v 1,5m   </t>
  </si>
  <si>
    <t>766629215</t>
  </si>
  <si>
    <t xml:space="preserve">Příplatek k montáži oken za izolaci pro rovné ostění připojovací spára do 45 mm   </t>
  </si>
  <si>
    <t>766629613</t>
  </si>
  <si>
    <t xml:space="preserve">Předsazená montáž oken kotvením do TI nosného profilu vyložení do 90 mm   </t>
  </si>
  <si>
    <t>553410151</t>
  </si>
  <si>
    <t xml:space="preserve">okno Al otevíravé/sklopné trojsklo přes plochu 1m2 do v 4,5m   </t>
  </si>
  <si>
    <t>766660001</t>
  </si>
  <si>
    <t xml:space="preserve">Montáž dveřních křídel otvíravých jednokřídlových š do 0,8 m do ocelové zárubně   </t>
  </si>
  <si>
    <t>61162072</t>
  </si>
  <si>
    <t xml:space="preserve">dveře jednokřídlé voštinové povrch laminátový plné 600x1970-2100mm   </t>
  </si>
  <si>
    <t>61162073</t>
  </si>
  <si>
    <t xml:space="preserve">dveře jednokřídlé voštinové povrch laminátový plné 700x1970-2100mm   </t>
  </si>
  <si>
    <t>61162074</t>
  </si>
  <si>
    <t xml:space="preserve">dveře jednokřídlé voštinové povrch laminátový plné 800x1970-2100mm   </t>
  </si>
  <si>
    <t>766660002</t>
  </si>
  <si>
    <t xml:space="preserve">Montáž dveřních křídel otvíravých jednokřídlových š přes 0,8 m do ocelové zárubně   </t>
  </si>
  <si>
    <t>61162027</t>
  </si>
  <si>
    <t xml:space="preserve">dveře jednokřídlé dřevotřískové povrch fóliový plné 900x1970-2100mm   </t>
  </si>
  <si>
    <t>61162028</t>
  </si>
  <si>
    <t xml:space="preserve">dveře jednokřídlé dřevotřískové povrch fóliový plné 1000x1970-2100mm   </t>
  </si>
  <si>
    <t>61162089</t>
  </si>
  <si>
    <t xml:space="preserve">dveře jednokřídlé dřevotřískové povrch laminátový plné 1100x1970-2100mm   </t>
  </si>
  <si>
    <t>766660011</t>
  </si>
  <si>
    <t xml:space="preserve">Montáž dveřních křídel otvíravých dvoukřídlových š do 1,45 m do ocelové zárubně   </t>
  </si>
  <si>
    <t>61162054</t>
  </si>
  <si>
    <t xml:space="preserve">dveře dvoukřídlé dřevotřískové povrch fóliový plné 1250x1970-2100mm   </t>
  </si>
  <si>
    <t>766660012</t>
  </si>
  <si>
    <t xml:space="preserve">Montáž dveřních křídel otvíravých dvoukřídlových š přes 1,45 m do ocelové zárubně   </t>
  </si>
  <si>
    <t>61162056</t>
  </si>
  <si>
    <t xml:space="preserve">dveře dvoukřídlé dřevotřískové povrch fóliový plné 1600x1970-2100mm   </t>
  </si>
  <si>
    <t>766660021</t>
  </si>
  <si>
    <t xml:space="preserve">Montáž dveřních křídel otvíravých jednokřídlových š do 0,8 m požárních do ocelové zárubně   </t>
  </si>
  <si>
    <t>611620981</t>
  </si>
  <si>
    <t xml:space="preserve">dveře jednokřídlé dřevotřískové protipožární EI (EW) 30 D3 povrch laminátový plné 800x1970-2100mm - D10,D12   </t>
  </si>
  <si>
    <t>611620982</t>
  </si>
  <si>
    <t xml:space="preserve">dveře jednokřídlé dřevotřískové protipožární EI (EW) 30 D3 povrch laminátový plné 800x1970-2100mm - D11   </t>
  </si>
  <si>
    <t>766660022</t>
  </si>
  <si>
    <t xml:space="preserve">Montáž dveřních křídel otvíravých jednokřídlových š přes 0,8 m požárních do ocelové zárubně   </t>
  </si>
  <si>
    <t>611653141</t>
  </si>
  <si>
    <t xml:space="preserve">dveře jednokřídlé dřevotřískové protipožární EI (EW) 30 D3 povrch laminátový plné 900x1970-2100mm - D09   </t>
  </si>
  <si>
    <t>611653142</t>
  </si>
  <si>
    <t xml:space="preserve">dveře jednokřídlé dřevotřískové protipožární EI (EW) 30 D3 povrch laminátový plné 850x2190mm - D31   </t>
  </si>
  <si>
    <t>611621001</t>
  </si>
  <si>
    <t xml:space="preserve">dveře jednokřídlé dřevotřískové protipožární EI (EW) 30 D3 povrch laminátový plné 1000x1970-2100mm - D08   </t>
  </si>
  <si>
    <t>611621002</t>
  </si>
  <si>
    <t xml:space="preserve">dveře jednokřídlé dřevotřískové protipožární EI (EW) 30 D3 povrch laminátový plné 1000x1970-2100mm - D32   </t>
  </si>
  <si>
    <t>766660031</t>
  </si>
  <si>
    <t xml:space="preserve">Montáž dveřních křídel otvíravých dvoukřídlových požárních do ocelové zárubně   </t>
  </si>
  <si>
    <t>611610581</t>
  </si>
  <si>
    <t xml:space="preserve">dveře dvoukřídlé dřevotřískové protipožární EI (EW) 30 D3 povrch lakovaný plné 1900x1970 mm včetně samozavírače, kování a zámku - D05   </t>
  </si>
  <si>
    <t>611610582</t>
  </si>
  <si>
    <t xml:space="preserve">dveře dvoukřídlé dřevotřískové protipožární EI (EW) 30 D3 povrch lakovaný plné 1700x1970 mm včetně samozavírače, kování a zámku - D06   </t>
  </si>
  <si>
    <t>611610583</t>
  </si>
  <si>
    <t xml:space="preserve">dveře dvoukřídlé dřevotřískové protipožární EI (EW) 30 D3 povrch lakovaný plné 1680x1970 mm včetně samozavírače, kování a zámku - D07   </t>
  </si>
  <si>
    <t>766660717</t>
  </si>
  <si>
    <t xml:space="preserve">Montáž dveřních křídel samozavírače na ocelovou zárubeň   </t>
  </si>
  <si>
    <t>54917265</t>
  </si>
  <si>
    <t xml:space="preserve">samozavírač dveří hydraulický K214 č.14 zlatá bronz   </t>
  </si>
  <si>
    <t>766660728</t>
  </si>
  <si>
    <t xml:space="preserve">Montáž dveřního interiérového kování - zámku   </t>
  </si>
  <si>
    <t>54964110</t>
  </si>
  <si>
    <t xml:space="preserve">vložka zámková cylindrická oboustranná   </t>
  </si>
  <si>
    <t>766660729</t>
  </si>
  <si>
    <t xml:space="preserve">Montáž dveřního interiérového kování - štítku s klikou   </t>
  </si>
  <si>
    <t>54914610</t>
  </si>
  <si>
    <t xml:space="preserve">kování dveřní vrchní klika včetně rozet a montážního materiálu R BB nerez PK   </t>
  </si>
  <si>
    <t>766660734</t>
  </si>
  <si>
    <t xml:space="preserve">Montáž dveřního bezpečnostního kování - panikového   </t>
  </si>
  <si>
    <t>549146301</t>
  </si>
  <si>
    <t xml:space="preserve">panikové kování dveřní   </t>
  </si>
  <si>
    <t>766694111</t>
  </si>
  <si>
    <t xml:space="preserve">Montáž parapetních desek dřevěných nebo plastových š do 30 cm dl do 1,0 m   </t>
  </si>
  <si>
    <t>61144401</t>
  </si>
  <si>
    <t xml:space="preserve">parapet plastový vnitřní komůrkový tl 20mm š 250mm   </t>
  </si>
  <si>
    <t>766694113</t>
  </si>
  <si>
    <t xml:space="preserve">Montáž parapetních desek dřevěných nebo plastových š do 30 cm dl přes 1,6 do 2,6 m   </t>
  </si>
  <si>
    <t>61144400</t>
  </si>
  <si>
    <t xml:space="preserve">parapet plastový vnitřní komůrkový tl 20mm š 180mm   </t>
  </si>
  <si>
    <t>766694115</t>
  </si>
  <si>
    <t xml:space="preserve">Montáž parapetních desek dřevěných nebo plastových š do 30 cm dl přes 3,6 m   </t>
  </si>
  <si>
    <t>766694121</t>
  </si>
  <si>
    <t xml:space="preserve">Montáž parapetních desek dřevěných nebo plastových š přes 30 cm dl do 1,0 m   </t>
  </si>
  <si>
    <t>61144403</t>
  </si>
  <si>
    <t xml:space="preserve">parapet plastový vnitřní komůrkový tl 20mm š 350mm   </t>
  </si>
  <si>
    <t>766694122</t>
  </si>
  <si>
    <t xml:space="preserve">Montáž parapetních dřevěných nebo plastových š přes 30 cm dl přes 1,0 do 1,6 m   </t>
  </si>
  <si>
    <t>61144405</t>
  </si>
  <si>
    <t xml:space="preserve">parapet plastový vnitřní komůrkový tl 20mm š 500mm   </t>
  </si>
  <si>
    <t>61144019</t>
  </si>
  <si>
    <t xml:space="preserve">koncovka k parapetu plastovému vnitřnímu 1 pár   </t>
  </si>
  <si>
    <t>998766102</t>
  </si>
  <si>
    <t xml:space="preserve">Přesun hmot tonážní pro kce truhlářské v objektech v přes 6 do 12 m   </t>
  </si>
  <si>
    <t>767</t>
  </si>
  <si>
    <t xml:space="preserve">Konstrukce zámečnické   </t>
  </si>
  <si>
    <t>767154110</t>
  </si>
  <si>
    <t xml:space="preserve">Montáž mobilní příčky závěsné v do 3 m modulu plného tl 100 mm   </t>
  </si>
  <si>
    <t>590548051</t>
  </si>
  <si>
    <t xml:space="preserve">příčka interiérová plná závěsná mobilní, 43dB, šířka modulu 0,6 - 1,25m, výška do 3m, tl 100mm - V32   </t>
  </si>
  <si>
    <t>767531111</t>
  </si>
  <si>
    <t xml:space="preserve">Montáž vstupních kovových nebo plastových rohoží čistících zón   </t>
  </si>
  <si>
    <t>69752002</t>
  </si>
  <si>
    <t xml:space="preserve">rohož vstupní provedení hliník extra 27 mm   </t>
  </si>
  <si>
    <t>69752005</t>
  </si>
  <si>
    <t xml:space="preserve">rohož vstupní provedení hliník extra 17 mm   </t>
  </si>
  <si>
    <t>69752100</t>
  </si>
  <si>
    <t xml:space="preserve">rohož textilní provedení 100% PP, zatavený do měkčeného PVC   </t>
  </si>
  <si>
    <t>767531121</t>
  </si>
  <si>
    <t xml:space="preserve">Osazení zapuštěného rámu z L profilů k čistícím rohožím   </t>
  </si>
  <si>
    <t>69752160</t>
  </si>
  <si>
    <t xml:space="preserve">rám pro zapuštění profil L-30/30 25/25 20/30 15/30-Al   </t>
  </si>
  <si>
    <t>767531126</t>
  </si>
  <si>
    <t xml:space="preserve">Osazení náběhového rámu úzkého š 45 mm k čistícím rohožím   </t>
  </si>
  <si>
    <t>69752152</t>
  </si>
  <si>
    <t xml:space="preserve">rámy náběhové-náběh úzký-45mm-Al   </t>
  </si>
  <si>
    <t>767590120</t>
  </si>
  <si>
    <t xml:space="preserve">Montáž podlahového roštu šroubovaného   </t>
  </si>
  <si>
    <t>553470361</t>
  </si>
  <si>
    <t xml:space="preserve">rošt podlahový lisovaný žárově zinkovaný velikost 40/3mm   </t>
  </si>
  <si>
    <t>55347094</t>
  </si>
  <si>
    <t xml:space="preserve">stupeň schodišťový lisovaný žárově zinkovaný velikost 30/3mm 1000x305mm   </t>
  </si>
  <si>
    <t>55347097</t>
  </si>
  <si>
    <t xml:space="preserve">stupeň schodišťový lisovaný žárově zinkovaný velikost 40/3mm 1200x305mm   </t>
  </si>
  <si>
    <t>553470061</t>
  </si>
  <si>
    <t xml:space="preserve">rošt podlahový lisovaný žárově zinkovaný velikost 30/2mm   </t>
  </si>
  <si>
    <t>767620116</t>
  </si>
  <si>
    <t xml:space="preserve">Montáž oken kovových zdvojených pevných do zdiva pl přes 0,6 do 1,5 m2   </t>
  </si>
  <si>
    <t>553410021</t>
  </si>
  <si>
    <t xml:space="preserve">okno Al s fixním zasklením dvojsklo přes plochu 1m2 do v 1,5m - s PO EW 30 DP1   </t>
  </si>
  <si>
    <t>55341002</t>
  </si>
  <si>
    <t xml:space="preserve">okno Al s fixním zasklením dvojsklo přes plochu 1m2 do v 1,5m   </t>
  </si>
  <si>
    <t>767620118</t>
  </si>
  <si>
    <t xml:space="preserve">Montáž oken kovových zdvojených pevných do zdiva pl přes 2,5 m2   </t>
  </si>
  <si>
    <t>55341005</t>
  </si>
  <si>
    <t xml:space="preserve">okno Al s fixním zasklením trojsklo přes plochu 1m2 v 1,5-2,5m   </t>
  </si>
  <si>
    <t>55341004</t>
  </si>
  <si>
    <t xml:space="preserve">okno Al s fixním zasklením dvojsklo přes plochu 1m2 v 1,5-2,5m   </t>
  </si>
  <si>
    <t>767620126</t>
  </si>
  <si>
    <t xml:space="preserve">Montáž oken kovových zdvojených otevíravých do zdiva pl přes 0,6 do 1,5 m2   </t>
  </si>
  <si>
    <t>55341011</t>
  </si>
  <si>
    <t xml:space="preserve">okno Al otevíravé/sklopné trojsklo přes plochu 1m2 do v 1,5m   </t>
  </si>
  <si>
    <t>553410111</t>
  </si>
  <si>
    <t xml:space="preserve">okno Al otevíravé/sklopné trojsklo - O02   </t>
  </si>
  <si>
    <t>553410112</t>
  </si>
  <si>
    <t xml:space="preserve">Montáž a dodávka RWA ramenový otvírač a pohon zámku pro 17 kusů oken O02 včetně automatické ústředny a hlásiče se signalizací   </t>
  </si>
  <si>
    <t>767627310</t>
  </si>
  <si>
    <t xml:space="preserve">Příplatek k montáži oken za připojovací spáru kompletní komprimační impregnovanou páskou   </t>
  </si>
  <si>
    <t>767640111</t>
  </si>
  <si>
    <t xml:space="preserve">Montáž dveří ocelových vchodových jednokřídlových bez nadsvětlíku   </t>
  </si>
  <si>
    <t>553413302</t>
  </si>
  <si>
    <t xml:space="preserve">dveře jednokřídlé Al plné max rozměru otvoru 2,42m2 - D04   </t>
  </si>
  <si>
    <t>767640221</t>
  </si>
  <si>
    <t xml:space="preserve">Montáž dveří ocelových vchodových dvoukřídlových bez nadsvětlíku   </t>
  </si>
  <si>
    <t>553413331</t>
  </si>
  <si>
    <t xml:space="preserve">dveře dvoukřídlé Al plné max rozměru otvoru 4,84m2 - D03   </t>
  </si>
  <si>
    <t>553413332</t>
  </si>
  <si>
    <t xml:space="preserve">dveře dvoukřídlé Al plné max rozměru otvoru 4,84m2 - D35   </t>
  </si>
  <si>
    <t>767640222</t>
  </si>
  <si>
    <t xml:space="preserve">Montáž dveří ocelových vchodových dvoukřídlových s nadsvětlíkem   </t>
  </si>
  <si>
    <t>553413351</t>
  </si>
  <si>
    <t xml:space="preserve">dveře dvoukřídlé Al prosklené max rozměru otvoru 4,84m2 - D01,02,37,38,39,40,41,42   </t>
  </si>
  <si>
    <t>553413352</t>
  </si>
  <si>
    <t xml:space="preserve">dveře dvoukřídlé Al prosklené max rozměru otvoru 4,84m2 - D34,36   </t>
  </si>
  <si>
    <t>767646510</t>
  </si>
  <si>
    <t xml:space="preserve">Montáž dveří protipožárního uzávěru jednokřídlového   </t>
  </si>
  <si>
    <t>553411831</t>
  </si>
  <si>
    <t xml:space="preserve">dveře jednokřídlé ocelové interierové protipožární EW 15, 30, 45 D1 speciální zárubeň 900x2100mm - D33   </t>
  </si>
  <si>
    <t>767832102</t>
  </si>
  <si>
    <t xml:space="preserve">Montáž venkovních požárních žebříků do zdiva bez suchovodu   </t>
  </si>
  <si>
    <t>44983000</t>
  </si>
  <si>
    <t xml:space="preserve">žebřík venkovní bez suchovodu v provedení žárový Zn   </t>
  </si>
  <si>
    <t>767834111</t>
  </si>
  <si>
    <t xml:space="preserve">Příplatek k ceně za montáž ochranného koše šroubovaný   </t>
  </si>
  <si>
    <t>767995115</t>
  </si>
  <si>
    <t xml:space="preserve">Montáž atypických zámečnických konstrukcí hm přes 50 do 100 kg   </t>
  </si>
  <si>
    <t>553999012</t>
  </si>
  <si>
    <t xml:space="preserve">zámečnické konstrukce žárově zinkovaná   </t>
  </si>
  <si>
    <t>5539990092</t>
  </si>
  <si>
    <t xml:space="preserve">nátěr zámečnických konstrukcí   </t>
  </si>
  <si>
    <t>767995116</t>
  </si>
  <si>
    <t xml:space="preserve">Montáž atypických zámečnických konstrukcí hm přes 100 do 250 kg   </t>
  </si>
  <si>
    <t>13321010</t>
  </si>
  <si>
    <t xml:space="preserve">tyč ocelová plochá jakost S235JR (11 375) 90x10mm   </t>
  </si>
  <si>
    <t>767995117</t>
  </si>
  <si>
    <t xml:space="preserve">Montáž atypických zámečnických konstrukcí hm přes 250 do 500 kg   </t>
  </si>
  <si>
    <t>13010824</t>
  </si>
  <si>
    <t xml:space="preserve">ocel profilová jakost S235JR (11 375) průřez U (UPN) 180   </t>
  </si>
  <si>
    <t>13010936</t>
  </si>
  <si>
    <t xml:space="preserve">ocel profilová jakost S235JR (11 375) průřez UPE 180   </t>
  </si>
  <si>
    <t>13010014</t>
  </si>
  <si>
    <t xml:space="preserve">tyč ocelová kruhová jakost S235JR (11 375) D 16mm   </t>
  </si>
  <si>
    <t>13010016</t>
  </si>
  <si>
    <t xml:space="preserve">tyč ocelová kruhová jakost S235JR (11 375) D 20mm   </t>
  </si>
  <si>
    <t>998767102</t>
  </si>
  <si>
    <t xml:space="preserve">Přesun hmot tonážní pro zámečnické konstrukce v objektech v přes 6 do 12 m   </t>
  </si>
  <si>
    <t>771</t>
  </si>
  <si>
    <t xml:space="preserve">Podlahy z dlaždic   </t>
  </si>
  <si>
    <t>771121011</t>
  </si>
  <si>
    <t xml:space="preserve">Nátěr penetrační na podlahu   </t>
  </si>
  <si>
    <t>771161011</t>
  </si>
  <si>
    <t xml:space="preserve">Montáž profilu dilatační spáry bez izolace v rovině dlažby   </t>
  </si>
  <si>
    <t>590541651</t>
  </si>
  <si>
    <t xml:space="preserve">profil dilatační s bočními díly Al   </t>
  </si>
  <si>
    <t>771161012</t>
  </si>
  <si>
    <t xml:space="preserve">Montáž profilu dilatační spáry koutové bez izolace dlažeb   </t>
  </si>
  <si>
    <t>59054173</t>
  </si>
  <si>
    <t xml:space="preserve">profil dvoudílný na pero drážku s hranou dlaždice z hmoty PVC/CPE tl 11mm   </t>
  </si>
  <si>
    <t>771161021</t>
  </si>
  <si>
    <t xml:space="preserve">Montáž profilu ukončujícího pro plynulý přechod (dlažby s kobercem apod.)   </t>
  </si>
  <si>
    <t>55343116</t>
  </si>
  <si>
    <t xml:space="preserve">profil přechodový Al narážecí 40mm stříbro, zlato, champagne   </t>
  </si>
  <si>
    <t>771274113</t>
  </si>
  <si>
    <t xml:space="preserve">Montáž obkladů stupnic z dlaždic keramických flexibilní lepidlo š přes 250 do 300 mm   </t>
  </si>
  <si>
    <t>771274114</t>
  </si>
  <si>
    <t xml:space="preserve">Montáž obkladů stupnic z dlaždic keramických flexibilní lepidlo š přes 300 do 350 mm   </t>
  </si>
  <si>
    <t>59761330</t>
  </si>
  <si>
    <t xml:space="preserve">schodovka protiskluzná šířky 330x330mm   </t>
  </si>
  <si>
    <t>771274231</t>
  </si>
  <si>
    <t xml:space="preserve">Montáž obkladů podstupnic z dlaždic hladkých keramických flexibilní lepidlo v do 150 mm   </t>
  </si>
  <si>
    <t>771274232</t>
  </si>
  <si>
    <t xml:space="preserve">Montáž obkladů podstupnic z dlaždic hladkých keramických flexibilní lepidlo v přes 150 do 200 mm   </t>
  </si>
  <si>
    <t>771474113</t>
  </si>
  <si>
    <t xml:space="preserve">Montáž soklů z dlaždic keramických rovných flexibilní lepidlo v přes 90 do 120 mm   </t>
  </si>
  <si>
    <t>771574154</t>
  </si>
  <si>
    <t xml:space="preserve">Montáž podlah keramických velkoformátových hladkých lepených flexibilním lepidlem přes 4 do 6 ks/m2   </t>
  </si>
  <si>
    <t xml:space="preserve">dlažba velkoformátová keramická slinutá hladká do interiéru i exteriéru přes 4 do 6ks/m2   </t>
  </si>
  <si>
    <t>998771102</t>
  </si>
  <si>
    <t xml:space="preserve">Přesun hmot tonážní pro podlahy z dlaždic v objektech v přes 6 do 12 m   </t>
  </si>
  <si>
    <t>775</t>
  </si>
  <si>
    <t xml:space="preserve">Podlahy skládané   </t>
  </si>
  <si>
    <t>775413320</t>
  </si>
  <si>
    <t xml:space="preserve">Montáž soklíku ze dřeva tvrdého nebo měkkého připevněného vruty s přetmelením   </t>
  </si>
  <si>
    <t>61418155</t>
  </si>
  <si>
    <t xml:space="preserve">lišta soklová dřevěná š 15.0 mm, h 60.0 mm   </t>
  </si>
  <si>
    <t>998775102</t>
  </si>
  <si>
    <t xml:space="preserve">Přesun hmot tonážní pro podlahy dřevěné v objektech v přes 6 do 12 m   </t>
  </si>
  <si>
    <t>776</t>
  </si>
  <si>
    <t xml:space="preserve">Podlahy povlakové   </t>
  </si>
  <si>
    <t>776121321</t>
  </si>
  <si>
    <t xml:space="preserve">Neředěná penetrace savého podkladu povlakových podlah   </t>
  </si>
  <si>
    <t>776141113</t>
  </si>
  <si>
    <t xml:space="preserve">Vyrovnání podkladu povlakových podlah stěrkou pevnosti 20 MPa tl přes 5 do 8 mm   </t>
  </si>
  <si>
    <t>776211111</t>
  </si>
  <si>
    <t xml:space="preserve">Lepení textilních pásů   </t>
  </si>
  <si>
    <t>697510611</t>
  </si>
  <si>
    <t xml:space="preserve">koberec zátěžový vpichovaný role š 2m, vlákno 100% PA, hm 400g/m2, zátěž 33, útlum 21dB, hořlavost Bfl S1   </t>
  </si>
  <si>
    <t>776221111</t>
  </si>
  <si>
    <t xml:space="preserve">Lepení pásů z PVC standardním lepidlem   </t>
  </si>
  <si>
    <t>284111321</t>
  </si>
  <si>
    <t xml:space="preserve">PVC vinyl sportovní tl 5,0 mm, hořlavost Dfl-s1   </t>
  </si>
  <si>
    <t>284111322</t>
  </si>
  <si>
    <t xml:space="preserve">PVC vinyl sportovní tl 6,2 mm, hořlavost Cfl-s1   </t>
  </si>
  <si>
    <t>776223112</t>
  </si>
  <si>
    <t xml:space="preserve">Spoj povlakových podlahovin z PVC svařováním za studena   </t>
  </si>
  <si>
    <t>776421111</t>
  </si>
  <si>
    <t xml:space="preserve">Montáž obvodových lišt lepením   </t>
  </si>
  <si>
    <t>28411009</t>
  </si>
  <si>
    <t xml:space="preserve">lišta soklová PVC 18x80mm   </t>
  </si>
  <si>
    <t>776421711</t>
  </si>
  <si>
    <t xml:space="preserve">Vložení nařezaných pásků z podlahoviny do lišt   </t>
  </si>
  <si>
    <t>998776102</t>
  </si>
  <si>
    <t xml:space="preserve">Přesun hmot tonážní pro podlahy povlakové v objektech v přes 6 do 12 m   </t>
  </si>
  <si>
    <t>777</t>
  </si>
  <si>
    <t xml:space="preserve">Podlahy lité   </t>
  </si>
  <si>
    <t>777121115</t>
  </si>
  <si>
    <t xml:space="preserve">Vyrovnání podkladu podlah stěrkou plněnou pískem pl přes 1,0 m2 tl přes 3 do 5 mm   </t>
  </si>
  <si>
    <t>777131111</t>
  </si>
  <si>
    <t xml:space="preserve">Penetrační epoxidový nátěr podlahy plněný pískem   </t>
  </si>
  <si>
    <t>777511125</t>
  </si>
  <si>
    <t xml:space="preserve">Krycí epoxidová stěrka tloušťky přes 2 do 3 mm průmyslové lité podlahy   </t>
  </si>
  <si>
    <t>777611121</t>
  </si>
  <si>
    <t xml:space="preserve">Krycí epoxidový průmyslový nátěr podlahy   </t>
  </si>
  <si>
    <t>998777102</t>
  </si>
  <si>
    <t xml:space="preserve">Přesun hmot tonážní pro podlahy lité v objektech v přes 6 do 12 m   </t>
  </si>
  <si>
    <t>781</t>
  </si>
  <si>
    <t xml:space="preserve">Dokončovací práce - obklady   </t>
  </si>
  <si>
    <t>781121011</t>
  </si>
  <si>
    <t xml:space="preserve">Nátěr penetrační na stěnu   </t>
  </si>
  <si>
    <t>781474154</t>
  </si>
  <si>
    <t xml:space="preserve">Montáž obkladů vnitřních keramických velkoformátových hladkých přes 4 do 6 ks/m2 lepených flexibilním lepidlem   </t>
  </si>
  <si>
    <t>59761001</t>
  </si>
  <si>
    <t xml:space="preserve">obklad velkoformátový keramický hladký přes 4 do 6ks/m2   </t>
  </si>
  <si>
    <t>781491011</t>
  </si>
  <si>
    <t xml:space="preserve">Montáž zrcadel plochy do 1 m2 lepených silikonovým tmelem na podkladní omítku   </t>
  </si>
  <si>
    <t>634651241</t>
  </si>
  <si>
    <t xml:space="preserve">zrcadlo nemontované čiré tl 4mm max rozměr 3210x2250 mm   </t>
  </si>
  <si>
    <t>781491012</t>
  </si>
  <si>
    <t xml:space="preserve">Montáž zrcadel plochy přes 1 m2 lepených silikonovým tmelem na podkladní omítku   </t>
  </si>
  <si>
    <t>7814941111</t>
  </si>
  <si>
    <t xml:space="preserve">Al profily rohové lepené flexibilním lepidlem   </t>
  </si>
  <si>
    <t>998781102</t>
  </si>
  <si>
    <t xml:space="preserve">Přesun hmot tonážní pro obklady keramické v objektech v přes 6 do 12 m   </t>
  </si>
  <si>
    <t>783</t>
  </si>
  <si>
    <t xml:space="preserve">Dokončovací práce - nátěry   </t>
  </si>
  <si>
    <t>783101203</t>
  </si>
  <si>
    <t xml:space="preserve">Jemné obroušení podkladu truhlářských konstrukcí před provedením nátěru   </t>
  </si>
  <si>
    <t>783118211</t>
  </si>
  <si>
    <t xml:space="preserve">Lakovací dvojnásobný syntetický nátěr truhlářských konstrukcí s mezibroušením   </t>
  </si>
  <si>
    <t>783314101</t>
  </si>
  <si>
    <t xml:space="preserve">Základní jednonásobný syntetický nátěr zámečnických konstrukcí   </t>
  </si>
  <si>
    <t>783315101</t>
  </si>
  <si>
    <t xml:space="preserve">Mezinátěr jednonásobný syntetický standardní zámečnických konstrukcí   </t>
  </si>
  <si>
    <t>783317101</t>
  </si>
  <si>
    <t xml:space="preserve">Krycí jednonásobný syntetický standardní nátěr zámečnických konstrukcí   </t>
  </si>
  <si>
    <t>783933151</t>
  </si>
  <si>
    <t xml:space="preserve">Penetrační epoxidový nátěr hladkých betonových podlah   </t>
  </si>
  <si>
    <t>783937161</t>
  </si>
  <si>
    <t xml:space="preserve">Krycí dvojnásobný epoxidový vodou ředitelný nátěr betonové podlahy   </t>
  </si>
  <si>
    <t>784</t>
  </si>
  <si>
    <t xml:space="preserve">Dokončovací práce - malby a tapety   </t>
  </si>
  <si>
    <t>784181101</t>
  </si>
  <si>
    <t xml:space="preserve">Základní akrylátová jednonásobná bezbarvá penetrace podkladu v místnostech v do 3,80 m   </t>
  </si>
  <si>
    <t>784181103</t>
  </si>
  <si>
    <t xml:space="preserve">Základní akrylátová jednonásobná bezbarvá penetrace podkladu v místnostech v přes 3,80 do 5,00 m   </t>
  </si>
  <si>
    <t>784181105</t>
  </si>
  <si>
    <t xml:space="preserve">Základní akrylátová jednonásobná bezbarvá penetrace podkladu v místnostech v přes 5,00 m   </t>
  </si>
  <si>
    <t>784181111</t>
  </si>
  <si>
    <t xml:space="preserve">Základní silikátová jednonásobná bezbarvá penetrace podkladu v místnostech v do 3,80 m   </t>
  </si>
  <si>
    <t>784221101</t>
  </si>
  <si>
    <t xml:space="preserve">Dvojnásobné bílé malby ze směsí za sucha dobře otěruvzdorných v místnostech do 3,80 m   </t>
  </si>
  <si>
    <t>784221103</t>
  </si>
  <si>
    <t xml:space="preserve">Dvojnásobné bílé malby ze směsí za sucha dobře otěruvzdorných v místnostech přes 3,80 do 5,00 m   </t>
  </si>
  <si>
    <t>784221105</t>
  </si>
  <si>
    <t xml:space="preserve">Dvojnásobné bílé malby ze směsí za sucha dobře otěruvzdorných v místnostech přes 5,00 m   </t>
  </si>
  <si>
    <t>784321031</t>
  </si>
  <si>
    <t xml:space="preserve">Dvojnásobné silikátové bílé malby v místnosti v do 3,80 m   </t>
  </si>
  <si>
    <t>786</t>
  </si>
  <si>
    <t xml:space="preserve">Dokončovací práce - čalounické úpravy   </t>
  </si>
  <si>
    <t>786623027</t>
  </si>
  <si>
    <t xml:space="preserve">Montáž fasádní žaluzie ovládané motorem pl přes 8 m2   </t>
  </si>
  <si>
    <t>55342553</t>
  </si>
  <si>
    <t xml:space="preserve">žaluzie Z-90 fasádní ovládaná základním motorem příslušenství plochy do 12,0m2   </t>
  </si>
  <si>
    <t>998786102</t>
  </si>
  <si>
    <t xml:space="preserve">Přesun hmot tonážní pro stínění a čalounické úpravy v objektech v přes 6 do 12 m   </t>
  </si>
  <si>
    <t>789</t>
  </si>
  <si>
    <t xml:space="preserve">Povrchové úpravy ocelových konstrukcí a technologických zařízení   </t>
  </si>
  <si>
    <t>789327110</t>
  </si>
  <si>
    <t xml:space="preserve">Nátěr ocelových konstrukcí třídy III jednosložkový alkydový základní tl do 40 µm   </t>
  </si>
  <si>
    <t>789327115</t>
  </si>
  <si>
    <t xml:space="preserve">Nátěr ocelových konstrukcí třídy III jednosložkový alkydový mezivrstva tl do 40 µm   </t>
  </si>
  <si>
    <t>789327120</t>
  </si>
  <si>
    <t xml:space="preserve">Nátěr ocelových konstrukcí třídy III jednosložkový alkydový krycí (vrchní) tl do 40 µm   </t>
  </si>
  <si>
    <t>789327210</t>
  </si>
  <si>
    <t xml:space="preserve">Nátěr ocelových konstrukcí třídy III dvousložkový epoxidový základní tl do 40 µm   </t>
  </si>
  <si>
    <t>789327215</t>
  </si>
  <si>
    <t xml:space="preserve">Nátěr ocelových konstrukcí třídy III dvousložkový epoxidový mezivrstva tl do 40 µm   </t>
  </si>
  <si>
    <t>789327220</t>
  </si>
  <si>
    <t xml:space="preserve">Nátěr ocelových konstrukcí třídy III dvousložkový epoxidový krycí (vrchní) tl do 40 µm   </t>
  </si>
  <si>
    <t>799</t>
  </si>
  <si>
    <t xml:space="preserve">Ostatní   </t>
  </si>
  <si>
    <t>999999141</t>
  </si>
  <si>
    <t xml:space="preserve">Vybavení bezbariérového WC - V06   </t>
  </si>
  <si>
    <t>999999142</t>
  </si>
  <si>
    <t xml:space="preserve">Vybavení bezbariérového WC - V07   </t>
  </si>
  <si>
    <t>999999143</t>
  </si>
  <si>
    <t xml:space="preserve">Opona - síť - V33   </t>
  </si>
  <si>
    <t>999999144</t>
  </si>
  <si>
    <t xml:space="preserve">Opona - síť - V34   </t>
  </si>
  <si>
    <t>999999145</t>
  </si>
  <si>
    <t xml:space="preserve">Opona - síť - V35   </t>
  </si>
  <si>
    <t>999999146</t>
  </si>
  <si>
    <t xml:space="preserve">Síť vypnutá mezi sloupy V36   </t>
  </si>
  <si>
    <t>999999147</t>
  </si>
  <si>
    <t xml:space="preserve">Kotvení pro informační/reklamní plochu - V37   </t>
  </si>
  <si>
    <t>999999148</t>
  </si>
  <si>
    <t xml:space="preserve">Molitanové kostky V38   </t>
  </si>
  <si>
    <t>999999149</t>
  </si>
  <si>
    <t xml:space="preserve">Žíněnka - V39   </t>
  </si>
  <si>
    <t>999999151</t>
  </si>
  <si>
    <t xml:space="preserve">Nastavitelná konstrukce pro basketbalový koš - V40   </t>
  </si>
  <si>
    <t>999999152</t>
  </si>
  <si>
    <t xml:space="preserve">Záchytný a zádržný systém - V49   </t>
  </si>
  <si>
    <t>999999153</t>
  </si>
  <si>
    <t xml:space="preserve">Nápis - V53   </t>
  </si>
  <si>
    <t>999999154</t>
  </si>
  <si>
    <t xml:space="preserve">Orientační systém V54   </t>
  </si>
  <si>
    <t>999999155</t>
  </si>
  <si>
    <t xml:space="preserve">Zpětná montáž světelných tabulí   </t>
  </si>
  <si>
    <t>999999156</t>
  </si>
  <si>
    <t xml:space="preserve">Systém zavírání molitanové jámy včetně hydraulického zařízení - Z23   </t>
  </si>
  <si>
    <t>999999157</t>
  </si>
  <si>
    <t xml:space="preserve">M + D Fasáda z alkalického stavebního skla tl. 164 mm, třívrstvé zasklení do systémového eloxovaného Al rámu s přerušeným tepelným mostem včetně příslušenství - 254 m2   </t>
  </si>
  <si>
    <t>M</t>
  </si>
  <si>
    <t xml:space="preserve">Práce a dodávky M   </t>
  </si>
  <si>
    <t>33-M</t>
  </si>
  <si>
    <t xml:space="preserve">Montáže dopr.zaříz.,sklad. zař. a váh   </t>
  </si>
  <si>
    <t>999999131</t>
  </si>
  <si>
    <t xml:space="preserve">M+D výtahu HVOI 850   </t>
  </si>
  <si>
    <t>999999132</t>
  </si>
  <si>
    <t xml:space="preserve">M+D ocelové konstrukce výtahu včetně skleněného opláštění   </t>
  </si>
  <si>
    <t>HZS</t>
  </si>
  <si>
    <t xml:space="preserve">Hodinové zúčtovací sazby   </t>
  </si>
  <si>
    <t>HZS1292</t>
  </si>
  <si>
    <t xml:space="preserve">Hodinová zúčtovací sazba stavební dělník   </t>
  </si>
  <si>
    <t xml:space="preserve">Celkem   </t>
  </si>
  <si>
    <t>Použití indexů u jednotlivých položek</t>
  </si>
  <si>
    <t>Procento z celkové ceny položky, ze kterého bude počátáno s inflačními indexy</t>
  </si>
  <si>
    <t>B1</t>
  </si>
  <si>
    <t>X</t>
  </si>
  <si>
    <t>Q3</t>
  </si>
  <si>
    <t>Q4</t>
  </si>
  <si>
    <t>A5</t>
  </si>
  <si>
    <t>A4</t>
  </si>
  <si>
    <t>A2</t>
  </si>
  <si>
    <t>Q1</t>
  </si>
  <si>
    <t>D13</t>
  </si>
  <si>
    <t>E9</t>
  </si>
  <si>
    <t>B8</t>
  </si>
  <si>
    <t>D10</t>
  </si>
  <si>
    <t>D3</t>
  </si>
  <si>
    <t>M2</t>
  </si>
  <si>
    <t>P2</t>
  </si>
  <si>
    <t>P3</t>
  </si>
  <si>
    <t>D11</t>
  </si>
  <si>
    <t>D9</t>
  </si>
  <si>
    <t>Q5</t>
  </si>
  <si>
    <t>N10</t>
  </si>
  <si>
    <t>B5</t>
  </si>
  <si>
    <t>G12</t>
  </si>
  <si>
    <t>E1</t>
  </si>
  <si>
    <t>O1</t>
  </si>
  <si>
    <t>R1</t>
  </si>
  <si>
    <t>N9</t>
  </si>
  <si>
    <t>N3</t>
  </si>
  <si>
    <t>M3</t>
  </si>
  <si>
    <t>K3</t>
  </si>
  <si>
    <t>L3</t>
  </si>
  <si>
    <t>D1</t>
  </si>
  <si>
    <t>D6</t>
  </si>
  <si>
    <t>D2</t>
  </si>
  <si>
    <t>D5</t>
  </si>
  <si>
    <t>D8</t>
  </si>
  <si>
    <t>K</t>
  </si>
  <si>
    <t>C</t>
  </si>
  <si>
    <t>O</t>
  </si>
  <si>
    <t>J</t>
  </si>
  <si>
    <t>D4</t>
  </si>
  <si>
    <t>N6</t>
  </si>
  <si>
    <t>M5</t>
  </si>
  <si>
    <t>K5</t>
  </si>
  <si>
    <t>M1</t>
  </si>
  <si>
    <t>M6</t>
  </si>
  <si>
    <t>E5</t>
  </si>
  <si>
    <t>E3</t>
  </si>
  <si>
    <t>B3</t>
  </si>
  <si>
    <t>I1</t>
  </si>
  <si>
    <t>I6</t>
  </si>
  <si>
    <t>G9</t>
  </si>
  <si>
    <t>G7</t>
  </si>
  <si>
    <t>G3</t>
  </si>
  <si>
    <t>G4</t>
  </si>
  <si>
    <t>M7</t>
  </si>
  <si>
    <t>L6</t>
  </si>
  <si>
    <t>N5</t>
  </si>
  <si>
    <t>N1</t>
  </si>
  <si>
    <t>E2</t>
  </si>
  <si>
    <t>E4</t>
  </si>
  <si>
    <t>E6</t>
  </si>
  <si>
    <t>N11</t>
  </si>
  <si>
    <t>L9</t>
  </si>
  <si>
    <t>E7</t>
  </si>
  <si>
    <t>N7</t>
  </si>
  <si>
    <t>N8</t>
  </si>
  <si>
    <t>N14</t>
  </si>
  <si>
    <t>N2</t>
  </si>
  <si>
    <t>G6</t>
  </si>
  <si>
    <t>N12</t>
  </si>
  <si>
    <t>překlady a stropní prvky keramické</t>
  </si>
  <si>
    <t>překlady a stropní prvky pórobetonové a vápenopískové</t>
  </si>
  <si>
    <t>zdicí materiály keramické</t>
  </si>
  <si>
    <t>zdicí materiály pórobetonové a vápenopískové</t>
  </si>
  <si>
    <t>ztracené bednění</t>
  </si>
  <si>
    <t>Hrubá stavba</t>
  </si>
  <si>
    <t>Betony, malty, fasády</t>
  </si>
  <si>
    <t>beton čerstvý</t>
  </si>
  <si>
    <t>cement</t>
  </si>
  <si>
    <t>přísady, příměsi, urychlovače</t>
  </si>
  <si>
    <t>sádry</t>
  </si>
  <si>
    <t>suché směsi - beton</t>
  </si>
  <si>
    <t>suché směsi - lepidla</t>
  </si>
  <si>
    <t>suché směsi - malty</t>
  </si>
  <si>
    <t>suché směsi - omítky</t>
  </si>
  <si>
    <t>Pozemní komunikace</t>
  </si>
  <si>
    <t>asfaltové směsi</t>
  </si>
  <si>
    <t>Izolace</t>
  </si>
  <si>
    <t>asfaltové nátěry a čističe</t>
  </si>
  <si>
    <t>asfaltové pásy</t>
  </si>
  <si>
    <t>desky fenolické</t>
  </si>
  <si>
    <t>geotextilie</t>
  </si>
  <si>
    <t>hydroizolační fólie</t>
  </si>
  <si>
    <t>hydroizolační stěrky a nátěry</t>
  </si>
  <si>
    <t>izolace dřevovláknité</t>
  </si>
  <si>
    <t>lepidla a tmely izolační</t>
  </si>
  <si>
    <t>minerální vata</t>
  </si>
  <si>
    <t>polystyren extrudovaný XPS</t>
  </si>
  <si>
    <t>polystyren pěnový EPS</t>
  </si>
  <si>
    <t>technické izolace pěnové</t>
  </si>
  <si>
    <t>technické izolace z minerálních vláken</t>
  </si>
  <si>
    <t>Střechy, odvodnění</t>
  </si>
  <si>
    <t>asfaltové šindele</t>
  </si>
  <si>
    <t>desky bitumenové pro šikmé střechy</t>
  </si>
  <si>
    <t>klempířské prvky hliníkové</t>
  </si>
  <si>
    <t>klempířské prvky měděné</t>
  </si>
  <si>
    <t>klempířské prvky pozinkované</t>
  </si>
  <si>
    <t>klempířské prvky titanzinkové</t>
  </si>
  <si>
    <t>krytina betonová</t>
  </si>
  <si>
    <t>krytina pálená</t>
  </si>
  <si>
    <t>krytina plechová</t>
  </si>
  <si>
    <t>Komíny, kamnářský a žáruvzdorný materiál</t>
  </si>
  <si>
    <t>komínové systémy</t>
  </si>
  <si>
    <t>odkouření</t>
  </si>
  <si>
    <t>Stavební výplně, prosvětlení, přístřešky</t>
  </si>
  <si>
    <t>desky polykarbonátové</t>
  </si>
  <si>
    <t>desky sklolaminátové</t>
  </si>
  <si>
    <t>dveře interiérové</t>
  </si>
  <si>
    <t>dveřní kování a zámky</t>
  </si>
  <si>
    <t>dveřní pouzdra</t>
  </si>
  <si>
    <t>okenní rolety, žaluzie, markýzy</t>
  </si>
  <si>
    <t>okna střešní Al</t>
  </si>
  <si>
    <t>okna střešní dřevěná</t>
  </si>
  <si>
    <t>okna střešní plastová</t>
  </si>
  <si>
    <t>světlíky a světlovody</t>
  </si>
  <si>
    <t>zárubně obložkové</t>
  </si>
  <si>
    <t>zárubně ocelové</t>
  </si>
  <si>
    <t>Vodovod a topení</t>
  </si>
  <si>
    <t>armatury (potrubí)</t>
  </si>
  <si>
    <t>čerpací technika</t>
  </si>
  <si>
    <t>kotle elektrické a el. ohřívače vody</t>
  </si>
  <si>
    <t>kotle plynové</t>
  </si>
  <si>
    <t>potrubí a tvarovky měděné</t>
  </si>
  <si>
    <t>potrubí a tvarovky plastové PE</t>
  </si>
  <si>
    <t>potrubí a tvarovky plastové PP-R</t>
  </si>
  <si>
    <t>radiátory koupelnové trubkové</t>
  </si>
  <si>
    <t>tvarovky mosazné</t>
  </si>
  <si>
    <t>tvarovky pozinkované</t>
  </si>
  <si>
    <t>Sanita</t>
  </si>
  <si>
    <t>baterie vodovodní</t>
  </si>
  <si>
    <t>sifony a rohové ventily</t>
  </si>
  <si>
    <t>sprchové kouty, dveře, zástěny</t>
  </si>
  <si>
    <t>zařizovací předměty akrylátové</t>
  </si>
  <si>
    <t>zařizovací předměty keramické</t>
  </si>
  <si>
    <t>zařizovací předměty nerezové</t>
  </si>
  <si>
    <t>zařizovací předměty smaltované</t>
  </si>
  <si>
    <t>zařizovací předměty z litého mramoru</t>
  </si>
  <si>
    <t>Kanalizace, záchytné systémy a šachty</t>
  </si>
  <si>
    <t>drenáže a odvodnění</t>
  </si>
  <si>
    <t>nádrže na dešťovou vodu</t>
  </si>
  <si>
    <t>potrubí kanalizační KG</t>
  </si>
  <si>
    <t>potrubí odpadní HT</t>
  </si>
  <si>
    <t>Vzduchotechnika, klimatizace</t>
  </si>
  <si>
    <t>mřížky větrací</t>
  </si>
  <si>
    <t>rozvody hliník</t>
  </si>
  <si>
    <t>rozvody plast</t>
  </si>
  <si>
    <t>rozvody pozink</t>
  </si>
  <si>
    <t>ventilátory</t>
  </si>
  <si>
    <t>Elektromateriál</t>
  </si>
  <si>
    <t>hromosvody a uzemnění</t>
  </si>
  <si>
    <t>kabely a vodiče hliníkové</t>
  </si>
  <si>
    <t>kabely a vodiče měděné</t>
  </si>
  <si>
    <t>kabely datové, koaxiální a sdělovací</t>
  </si>
  <si>
    <t>kabely silové bezhalogenové</t>
  </si>
  <si>
    <t>pojistky a modulární přístroje</t>
  </si>
  <si>
    <t>rozvodnice a rozváděče</t>
  </si>
  <si>
    <t>světelné zdroje</t>
  </si>
  <si>
    <t>svítidla exteriérová</t>
  </si>
  <si>
    <t>svítidla interiérová</t>
  </si>
  <si>
    <t>tlačítka a zásuvky</t>
  </si>
  <si>
    <t>úložný a spojovací materiál pro elektroinstalaci</t>
  </si>
  <si>
    <t>Řezivo, suchá výstavba</t>
  </si>
  <si>
    <t>desky cementovláknité</t>
  </si>
  <si>
    <t>desky dřevoštěpkové (osb)</t>
  </si>
  <si>
    <t>desky sádrokartonové</t>
  </si>
  <si>
    <t>desky sádrovláknité</t>
  </si>
  <si>
    <t>konstrukční řezivo - hranoly</t>
  </si>
  <si>
    <t>konstrukční řezivo - latě, prkna</t>
  </si>
  <si>
    <t>palubky</t>
  </si>
  <si>
    <t>profily ocelové pro suchou výstavbu</t>
  </si>
  <si>
    <t>Povrchové úpravy, dokončovací práce</t>
  </si>
  <si>
    <t>barvy interiérové</t>
  </si>
  <si>
    <t>barvy na dřevo</t>
  </si>
  <si>
    <t>barvy na kovy</t>
  </si>
  <si>
    <t>dlažby betonové venkovní</t>
  </si>
  <si>
    <t>lepicí a spárovací hmoty, sanitární silikony</t>
  </si>
  <si>
    <t>lepidla montážní pěnová</t>
  </si>
  <si>
    <t>maziva</t>
  </si>
  <si>
    <t>obklady a dlažby kamenné</t>
  </si>
  <si>
    <t>obklady a dlažby keramické</t>
  </si>
  <si>
    <t>obklady plastové</t>
  </si>
  <si>
    <t>penetrace, adhezní můstky a základní nátěry</t>
  </si>
  <si>
    <t>podlahy dřevěné</t>
  </si>
  <si>
    <t>podlahy laminátové</t>
  </si>
  <si>
    <t>stěrky samonivelační, finální</t>
  </si>
  <si>
    <t>terasy dřevoplastové</t>
  </si>
  <si>
    <t>Kamenivo, sypaniny, agro</t>
  </si>
  <si>
    <t>kamenivo</t>
  </si>
  <si>
    <t>kamenivo keramické</t>
  </si>
  <si>
    <t>Oplocení, venkovní úpravy a vybavení</t>
  </si>
  <si>
    <t>obrubníky, palisády a svahové tvárnice</t>
  </si>
  <si>
    <t>ploty betonové</t>
  </si>
  <si>
    <t>ploty drátěné</t>
  </si>
  <si>
    <t>ploty dřevoplastové</t>
  </si>
  <si>
    <t>Hutnictví, železářství, kompozity</t>
  </si>
  <si>
    <t>betonářské tyče</t>
  </si>
  <si>
    <t>distanční prvky</t>
  </si>
  <si>
    <t>kari sítě</t>
  </si>
  <si>
    <t>ocel profilová</t>
  </si>
  <si>
    <t>spojovací materiál</t>
  </si>
  <si>
    <t>Interiérové vybavení</t>
  </si>
  <si>
    <t>půdní schody dřevěné</t>
  </si>
  <si>
    <t>A</t>
  </si>
  <si>
    <t>A1</t>
  </si>
  <si>
    <t>A3</t>
  </si>
  <si>
    <t>B</t>
  </si>
  <si>
    <t>B2</t>
  </si>
  <si>
    <t>B4</t>
  </si>
  <si>
    <t>B6</t>
  </si>
  <si>
    <t>B7</t>
  </si>
  <si>
    <t>C1</t>
  </si>
  <si>
    <t>D</t>
  </si>
  <si>
    <t>D7</t>
  </si>
  <si>
    <t>D12</t>
  </si>
  <si>
    <t>E</t>
  </si>
  <si>
    <t>E8</t>
  </si>
  <si>
    <t>F</t>
  </si>
  <si>
    <t>F1</t>
  </si>
  <si>
    <t>F2</t>
  </si>
  <si>
    <t>G</t>
  </si>
  <si>
    <t>G1</t>
  </si>
  <si>
    <t>G2</t>
  </si>
  <si>
    <t>G5</t>
  </si>
  <si>
    <t>G8</t>
  </si>
  <si>
    <t>G10</t>
  </si>
  <si>
    <t>G11</t>
  </si>
  <si>
    <t>H</t>
  </si>
  <si>
    <t>H1</t>
  </si>
  <si>
    <t>H2</t>
  </si>
  <si>
    <t>H3</t>
  </si>
  <si>
    <t>H4</t>
  </si>
  <si>
    <t>H5</t>
  </si>
  <si>
    <t>H6</t>
  </si>
  <si>
    <t>H7</t>
  </si>
  <si>
    <t>H8</t>
  </si>
  <si>
    <t>H9</t>
  </si>
  <si>
    <t>H10</t>
  </si>
  <si>
    <t>I</t>
  </si>
  <si>
    <t>I2</t>
  </si>
  <si>
    <t>I3</t>
  </si>
  <si>
    <t>I4</t>
  </si>
  <si>
    <t>I5</t>
  </si>
  <si>
    <t>I7</t>
  </si>
  <si>
    <t>I8</t>
  </si>
  <si>
    <t>J1</t>
  </si>
  <si>
    <t>J2</t>
  </si>
  <si>
    <t>J3</t>
  </si>
  <si>
    <t>J4</t>
  </si>
  <si>
    <t>K1</t>
  </si>
  <si>
    <t>K2</t>
  </si>
  <si>
    <t>K4</t>
  </si>
  <si>
    <t>L</t>
  </si>
  <si>
    <t>L1</t>
  </si>
  <si>
    <t>L2</t>
  </si>
  <si>
    <t>L4</t>
  </si>
  <si>
    <t>L5</t>
  </si>
  <si>
    <t>L7</t>
  </si>
  <si>
    <t>L8</t>
  </si>
  <si>
    <t>L10</t>
  </si>
  <si>
    <t>L11</t>
  </si>
  <si>
    <t>L12</t>
  </si>
  <si>
    <t>M4</t>
  </si>
  <si>
    <t>M8</t>
  </si>
  <si>
    <t>N</t>
  </si>
  <si>
    <t>N4</t>
  </si>
  <si>
    <t>N13</t>
  </si>
  <si>
    <t>N15</t>
  </si>
  <si>
    <t>O2</t>
  </si>
  <si>
    <t>P</t>
  </si>
  <si>
    <t>P1</t>
  </si>
  <si>
    <t>P4</t>
  </si>
  <si>
    <t>Q</t>
  </si>
  <si>
    <t>Q2</t>
  </si>
  <si>
    <t>Nebude počítáno s žádným indexem! U těchto položek nebude vliv inflace uplatňen!</t>
  </si>
  <si>
    <t>R</t>
  </si>
  <si>
    <t>Objekt:   SO 01,02,03 - bourání</t>
  </si>
  <si>
    <t xml:space="preserve">Zemní práce   </t>
  </si>
  <si>
    <t>119001401</t>
  </si>
  <si>
    <t xml:space="preserve">Dočasné zajištění potrubí ocelového nebo litinového DN do 200 mm   </t>
  </si>
  <si>
    <t>119001405</t>
  </si>
  <si>
    <t xml:space="preserve">Dočasné zajištění potrubí z PE DN do 200 mm   </t>
  </si>
  <si>
    <t>119001411</t>
  </si>
  <si>
    <t xml:space="preserve">Dočasné zajištění potrubí betonového, ŽB nebo kameninového DN do 200 mm   </t>
  </si>
  <si>
    <t>119001421</t>
  </si>
  <si>
    <t xml:space="preserve">Dočasné zajištění kabelů a kabelových tratí ze 3 volně ložených kabelů   </t>
  </si>
  <si>
    <t>119002121</t>
  </si>
  <si>
    <t xml:space="preserve">Přechodová lávka délky do 2 m včetně zábradlí pro zabezpečení výkopu zřízení   </t>
  </si>
  <si>
    <t>119002122</t>
  </si>
  <si>
    <t xml:space="preserve">Přechodová lávka délky do 2 m včetně zábradlí pro zabezpečení výkopu odstranění   </t>
  </si>
  <si>
    <t>119002411</t>
  </si>
  <si>
    <t xml:space="preserve">Pojezdový ocelový plech pro zabezpečení výkopu zřízení   </t>
  </si>
  <si>
    <t>119002412</t>
  </si>
  <si>
    <t xml:space="preserve">Pojezdový ocelový plech pro zabezpečení výkopu odstranění   </t>
  </si>
  <si>
    <t>131213101</t>
  </si>
  <si>
    <t xml:space="preserve">Hloubení jam v soudržných horninách třídy těžitelnosti I skupiny 3 ručně   </t>
  </si>
  <si>
    <t>132212111</t>
  </si>
  <si>
    <t xml:space="preserve">Hloubení rýh š do 800 mm v soudržných horninách třídy těžitelnosti I skupiny 3 ručně   </t>
  </si>
  <si>
    <t>132212211</t>
  </si>
  <si>
    <t xml:space="preserve">Hloubení rýh š do 2000 mm v soudržných horninách třídy těžitelnosti I skupiny 3 ručně   </t>
  </si>
  <si>
    <t>132251102</t>
  </si>
  <si>
    <t xml:space="preserve">Hloubení rýh nezapažených š do 800 mm v hornině třídy těžitelnosti I skupiny 3 objem do 50 m3 strojně   </t>
  </si>
  <si>
    <t>132251253</t>
  </si>
  <si>
    <t xml:space="preserve">Hloubení rýh nezapažených š do 2000 mm v hornině třídy těžitelnosti I skupiny 3 objem do 100 m3 strojně   </t>
  </si>
  <si>
    <t>162211311</t>
  </si>
  <si>
    <t xml:space="preserve">Vodorovné přemístění výkopku z horniny třídy těžitelnosti I skupiny 1 až 3 stavebním kolečkem do 10 m   </t>
  </si>
  <si>
    <t>162211319</t>
  </si>
  <si>
    <t xml:space="preserve">Příplatek k vodorovnému přemístění výkopku z horniny třídy těžitelnosti I skupiny 1 až 3 stavebním kolečkem ZKD 10 m   </t>
  </si>
  <si>
    <t>162351103</t>
  </si>
  <si>
    <t xml:space="preserve">Vodorovné přemístění přes 50 do 500 m výkopku/sypaniny z horniny třídy těžitelnosti I skupiny 1 až 3   </t>
  </si>
  <si>
    <t>171251201</t>
  </si>
  <si>
    <t xml:space="preserve">Uložení sypaniny na skládky nebo meziskládky   </t>
  </si>
  <si>
    <t>167151111</t>
  </si>
  <si>
    <t xml:space="preserve">Nakládání výkopku z hornin třídy těžitelnosti I skupiny 1 až 3 přes 100 m3   </t>
  </si>
  <si>
    <t>174151101</t>
  </si>
  <si>
    <t xml:space="preserve">Zásyp jam, šachet rýh nebo kolem objektů sypaninou se zhutněním   </t>
  </si>
  <si>
    <t>184818231</t>
  </si>
  <si>
    <t xml:space="preserve">Ochrana kmene průměru do 300 mm bedněním výšky do 2 m   </t>
  </si>
  <si>
    <t>184818241</t>
  </si>
  <si>
    <t xml:space="preserve">Ochrana kmene průměru do 300 mm bedněním výšky přes 2 do 3 m   </t>
  </si>
  <si>
    <t>3811810011</t>
  </si>
  <si>
    <t xml:space="preserve">Demontáž univerzálních mobilních buněk samostatně stojících   </t>
  </si>
  <si>
    <t>619996117</t>
  </si>
  <si>
    <t xml:space="preserve">Ochrana podlahy obedněním z OSB desek   </t>
  </si>
  <si>
    <t>619996145</t>
  </si>
  <si>
    <t xml:space="preserve">Ochrana konstrukcí nebo samostatných prvků obalením geotextilií   </t>
  </si>
  <si>
    <t>961044111</t>
  </si>
  <si>
    <t xml:space="preserve">Bourání základů z betonu prostého   </t>
  </si>
  <si>
    <t>961055111</t>
  </si>
  <si>
    <t xml:space="preserve">Bourání základů ze ŽB   </t>
  </si>
  <si>
    <t>962031132</t>
  </si>
  <si>
    <t xml:space="preserve">Bourání příček z cihel pálených na MVC tl do 100 mm   </t>
  </si>
  <si>
    <t>962031133</t>
  </si>
  <si>
    <t xml:space="preserve">Bourání příček z cihel pálených na MVC tl do 150 mm   </t>
  </si>
  <si>
    <t>962032231</t>
  </si>
  <si>
    <t xml:space="preserve">Bourání zdiva z cihel pálených nebo vápenopískových na MV nebo MVC přes 1 m3   </t>
  </si>
  <si>
    <t>962081131</t>
  </si>
  <si>
    <t xml:space="preserve">Bourání příček ze skleněných tvárnic tl do 100 mm   </t>
  </si>
  <si>
    <t>962081141</t>
  </si>
  <si>
    <t xml:space="preserve">Bourání příček ze skleněných tvárnic tl do 150 mm   </t>
  </si>
  <si>
    <t>962084121</t>
  </si>
  <si>
    <t xml:space="preserve">Bourání příček deskových sádrových typu rabicka tl do 50 mm   </t>
  </si>
  <si>
    <t>963042819</t>
  </si>
  <si>
    <t xml:space="preserve">Bourání schodišťových stupňů betonových zhotovených na místě   </t>
  </si>
  <si>
    <t>963051113</t>
  </si>
  <si>
    <t xml:space="preserve">Bourání ŽB stropů deskových tl přes 80 mm   </t>
  </si>
  <si>
    <t>965042141</t>
  </si>
  <si>
    <t xml:space="preserve">Bourání podkladů pod dlažby nebo mazanin betonových nebo z litého asfaltu tl do 100 mm pl přes 4 m2   </t>
  </si>
  <si>
    <t>965042241</t>
  </si>
  <si>
    <t xml:space="preserve">Bourání podkladů pod dlažby nebo mazanin betonových nebo z litého asfaltu tl přes 100 mm pl přes 4 m2   </t>
  </si>
  <si>
    <t>965043341</t>
  </si>
  <si>
    <t xml:space="preserve">Bourání podkladů pod dlažby betonových s potěrem nebo teracem tl do 100 mm pl přes 4 m2   </t>
  </si>
  <si>
    <t>965081213</t>
  </si>
  <si>
    <t xml:space="preserve">Bourání podlah z dlaždic keramických nebo xylolitových tl do 10 mm plochy přes 1 m2   </t>
  </si>
  <si>
    <t>965082923</t>
  </si>
  <si>
    <t xml:space="preserve">Odstranění násypů pod podlahami tl do 100 mm pl přes 2 m2   </t>
  </si>
  <si>
    <t>965082933</t>
  </si>
  <si>
    <t xml:space="preserve">Odstranění násypů pod podlahami tl do 200 mm pl přes 2 m2   </t>
  </si>
  <si>
    <t>965082941</t>
  </si>
  <si>
    <t xml:space="preserve">Odstranění násypů pod podlahami tl přes 200 mm   </t>
  </si>
  <si>
    <t>966053121</t>
  </si>
  <si>
    <t xml:space="preserve">Vybourání částí ŽB říms vyložených do 250 mm   </t>
  </si>
  <si>
    <t>968062374</t>
  </si>
  <si>
    <t xml:space="preserve">Vybourání dřevěných rámů oken zdvojených včetně křídel pl do 1 m2   </t>
  </si>
  <si>
    <t>968062375</t>
  </si>
  <si>
    <t xml:space="preserve">Vybourání dřevěných rámů oken zdvojených včetně křídel pl do 2 m2   </t>
  </si>
  <si>
    <t>968062376</t>
  </si>
  <si>
    <t xml:space="preserve">Vybourání dřevěných rámů oken zdvojených včetně křídel pl do 4 m2   </t>
  </si>
  <si>
    <t>968072244</t>
  </si>
  <si>
    <t xml:space="preserve">Vybourání kovových rámů oken jednoduchých včetně křídel pl do 1 m2   </t>
  </si>
  <si>
    <t>968072356</t>
  </si>
  <si>
    <t xml:space="preserve">Vybourání kovových rámů oken zdvojených včetně křídel pl do 4 m2   </t>
  </si>
  <si>
    <t>968072455</t>
  </si>
  <si>
    <t xml:space="preserve">Vybourání kovových dveřních zárubní pl do 2 m2   </t>
  </si>
  <si>
    <t>968072456</t>
  </si>
  <si>
    <t xml:space="preserve">Vybourání kovových dveřních zárubní pl přes 2 m2   </t>
  </si>
  <si>
    <t>968072559</t>
  </si>
  <si>
    <t xml:space="preserve">Vybourání kovových vrat pl přes 5 m2   </t>
  </si>
  <si>
    <t>971033331</t>
  </si>
  <si>
    <t xml:space="preserve">Vybourání otvorů ve zdivu cihelném pl do 0,09 m2 na MVC nebo MV tl do 150 mm   </t>
  </si>
  <si>
    <t>971033381</t>
  </si>
  <si>
    <t xml:space="preserve">Vybourání otvorů ve zdivu cihelném pl do 0,09 m2 na MVC nebo MV tl do 900 mm   </t>
  </si>
  <si>
    <t>971033441</t>
  </si>
  <si>
    <t xml:space="preserve">Vybourání otvorů ve zdivu cihelném pl do 0,25 m2 na MVC nebo MV tl do 300 mm   </t>
  </si>
  <si>
    <t>971033461</t>
  </si>
  <si>
    <t xml:space="preserve">Vybourání otvorů ve zdivu cihelném pl do 0,25 m2 na MVC nebo MV tl do 600 mm   </t>
  </si>
  <si>
    <t>971033531</t>
  </si>
  <si>
    <t xml:space="preserve">Vybourání otvorů ve zdivu cihelném pl do 1 m2 na MVC nebo MV tl do 150 mm   </t>
  </si>
  <si>
    <t>971033541</t>
  </si>
  <si>
    <t xml:space="preserve">Vybourání otvorů ve zdivu cihelném pl do 1 m2 na MVC nebo MV tl do 300 mm   </t>
  </si>
  <si>
    <t>971033561</t>
  </si>
  <si>
    <t xml:space="preserve">Vybourání otvorů ve zdivu cihelném pl do 1 m2 na MVC nebo MV tl do 600 mm   </t>
  </si>
  <si>
    <t>971033631</t>
  </si>
  <si>
    <t xml:space="preserve">Vybourání otvorů ve zdivu cihelném pl do 4 m2 na MVC nebo MV tl do 150 mm   </t>
  </si>
  <si>
    <t>971033641</t>
  </si>
  <si>
    <t xml:space="preserve">Vybourání otvorů ve zdivu cihelném pl do 4 m2 na MVC nebo MV tl do 300 mm   </t>
  </si>
  <si>
    <t>973031151</t>
  </si>
  <si>
    <t xml:space="preserve">Vysekání výklenků ve zdivu cihelném na MV nebo MVC pl přes 0,25 m2   </t>
  </si>
  <si>
    <t>974042575</t>
  </si>
  <si>
    <t xml:space="preserve">Vysekání rýh v dlažbě betonové nebo jiné monolitické hl do 200 mm š do 200 mm   </t>
  </si>
  <si>
    <t>977151127</t>
  </si>
  <si>
    <t xml:space="preserve">Jádrové vrty diamantovými korunkami do stavebních materiálů D přes 225 do 250 mm   </t>
  </si>
  <si>
    <t>978011191</t>
  </si>
  <si>
    <t xml:space="preserve">Otlučení (osekání) vnitřní vápenné nebo vápenocementové omítky stropů v rozsahu přes 50 do 100 %   </t>
  </si>
  <si>
    <t>978013191</t>
  </si>
  <si>
    <t xml:space="preserve">Otlučení (osekání) vnitřní vápenné nebo vápenocementové omítky stěn v rozsahu přes 50 do 100 %   </t>
  </si>
  <si>
    <t>997013645</t>
  </si>
  <si>
    <t xml:space="preserve">Poplatek za uložení na skládce (skládkovné) odpadu asfaltového bez dehtu kód odpadu 17 03 02   </t>
  </si>
  <si>
    <t>997013804</t>
  </si>
  <si>
    <t xml:space="preserve">Poplatek za uložení na skládce (skládkovné) stavebního odpadu ze skla kód odpadu 17 02 02   </t>
  </si>
  <si>
    <t>997013811</t>
  </si>
  <si>
    <t xml:space="preserve">Poplatek za uložení na skládce (skládkovné) stavebního odpadu dřevěného kód odpadu 17 02 01   </t>
  </si>
  <si>
    <t>997013813</t>
  </si>
  <si>
    <t xml:space="preserve">Poplatek za uložení na skládce (skládkovné) stavebního odpadu z plastických hmot kód odpadu 17 02 03   </t>
  </si>
  <si>
    <t>997013814</t>
  </si>
  <si>
    <t xml:space="preserve">Poplatek za uložení na skládce (skládkovné) stavebního odpadu izolací kód odpadu 17 06 04   </t>
  </si>
  <si>
    <t>997013862</t>
  </si>
  <si>
    <t xml:space="preserve">Poplatek za uložení stavebního odpadu na recyklační skládce (skládkovné) z armovaného betonu kód odpadu  17 01 01   </t>
  </si>
  <si>
    <t>997013863</t>
  </si>
  <si>
    <t xml:space="preserve">Poplatek za uložení stavebního odpadu na recyklační skládce (skládkovné) cihelného kód odpadu  17 01 02   </t>
  </si>
  <si>
    <t>997013873</t>
  </si>
  <si>
    <t xml:space="preserve">Poplatek za uložení stavebního odpadu na recyklační skládce (skládkovné) zeminy a kamení zatříděného do Katalogu odpadů pod kódem 17 05 04   </t>
  </si>
  <si>
    <t>711131811</t>
  </si>
  <si>
    <t xml:space="preserve">Odstranění izolace proti zemní vlhkosti vodorovné   </t>
  </si>
  <si>
    <t>711131821</t>
  </si>
  <si>
    <t xml:space="preserve">Odstranění izolace proti zemní vlhkosti svislé   </t>
  </si>
  <si>
    <t>712340832</t>
  </si>
  <si>
    <t xml:space="preserve">Odstranění povlakové krytiny střech do 10° z pásů NAIP přitavených v plné ploše dvouvrstvé   </t>
  </si>
  <si>
    <t>713110811</t>
  </si>
  <si>
    <t xml:space="preserve">Odstranění tepelné izolace stropů volně kladené z vláknitých materiálů suchých tl do 100 mm   </t>
  </si>
  <si>
    <t>713140821</t>
  </si>
  <si>
    <t xml:space="preserve">Odstranění tepelné izolace střech nadstřešní volně kladené z polystyrenu suchého tl do 100 mm   </t>
  </si>
  <si>
    <t>764002841</t>
  </si>
  <si>
    <t xml:space="preserve">Demontáž oplechování horních ploch zdí a nadezdívek do suti   </t>
  </si>
  <si>
    <t>764004801</t>
  </si>
  <si>
    <t xml:space="preserve">Demontáž podokapního žlabu do suti   </t>
  </si>
  <si>
    <t>764004861</t>
  </si>
  <si>
    <t xml:space="preserve">Demontáž svodu do suti   </t>
  </si>
  <si>
    <t>766111820</t>
  </si>
  <si>
    <t xml:space="preserve">Demontáž truhlářských stěn dřevěných plných   </t>
  </si>
  <si>
    <t>766411812</t>
  </si>
  <si>
    <t xml:space="preserve">Demontáž truhlářského obložení stěn z panelů plochy přes 1,5 m2   </t>
  </si>
  <si>
    <t>766411822</t>
  </si>
  <si>
    <t xml:space="preserve">Demontáž truhlářského obložení stěn podkladových roštů   </t>
  </si>
  <si>
    <t>766441811</t>
  </si>
  <si>
    <t xml:space="preserve">Demontáž parapetních desek dřevěných nebo plastových šířky do 30 cm délky do 1,0 m   </t>
  </si>
  <si>
    <t>766441821</t>
  </si>
  <si>
    <t xml:space="preserve">Demontáž parapetních desek dřevěných nebo plastových šířky do 30 cm délky přes 1,0 m   </t>
  </si>
  <si>
    <t>766622832</t>
  </si>
  <si>
    <t xml:space="preserve">Demontáž rámu zdvojených oken dřevěných nebo plastových přes 1 do 2 m2 k opětovnému použití   </t>
  </si>
  <si>
    <t>7671938011</t>
  </si>
  <si>
    <t xml:space="preserve">Demontáž světelné tabule   </t>
  </si>
  <si>
    <t>7671938012</t>
  </si>
  <si>
    <t xml:space="preserve">Demontáž tréninkového basketbalového koše   </t>
  </si>
  <si>
    <t>767392803</t>
  </si>
  <si>
    <t xml:space="preserve">Demontáž krytin střech z plechů přistřelovaných do suti   </t>
  </si>
  <si>
    <t>767581802</t>
  </si>
  <si>
    <t xml:space="preserve">Demontáž podhledu lamel   </t>
  </si>
  <si>
    <t>767582800</t>
  </si>
  <si>
    <t xml:space="preserve">Demontáž roštu podhledu   </t>
  </si>
  <si>
    <t>767661811</t>
  </si>
  <si>
    <t xml:space="preserve">Demontáž mříží pevných nebo otevíravých   </t>
  </si>
  <si>
    <t>767832801</t>
  </si>
  <si>
    <t xml:space="preserve">Demontáž venkovních požárních žebříků se ochranným košem   </t>
  </si>
  <si>
    <t>767832802</t>
  </si>
  <si>
    <t xml:space="preserve">Demontáž venkovních požárních žebříků bez ochranného koše   </t>
  </si>
  <si>
    <t>767996704</t>
  </si>
  <si>
    <t xml:space="preserve">Demontáž atypických zámečnických konstrukcí řezáním hm jednotlivých dílů přes 250 do 500 kg   </t>
  </si>
  <si>
    <t>767996705</t>
  </si>
  <si>
    <t xml:space="preserve">Demontáž atypických zámečnických konstrukcí řezáním hm jednotlivých dílů přes 500 kg   </t>
  </si>
  <si>
    <t>767996802</t>
  </si>
  <si>
    <t xml:space="preserve">Demontáž atypických zámečnických konstrukcí rozebráním hm jednotlivých dílů přes 50 do 100 kg   </t>
  </si>
  <si>
    <t>767996804</t>
  </si>
  <si>
    <t xml:space="preserve">Demontáž atypických zámečnických konstrukcí rozebráním hm jednotlivých dílů přes 250 do 500 kg   </t>
  </si>
  <si>
    <t>775511800</t>
  </si>
  <si>
    <t xml:space="preserve">Demontáž podlah vlysových lepených s lištami lepenými do suti   </t>
  </si>
  <si>
    <t>776201811</t>
  </si>
  <si>
    <t xml:space="preserve">Demontáž lepených povlakových podlah bez podložky ručně   </t>
  </si>
  <si>
    <t>776410811</t>
  </si>
  <si>
    <t xml:space="preserve">Odstranění soklíků a lišt pryžových nebo plastových   </t>
  </si>
  <si>
    <t>787</t>
  </si>
  <si>
    <t xml:space="preserve">Dokončovací práce - zasklívání   </t>
  </si>
  <si>
    <t>787100802</t>
  </si>
  <si>
    <t xml:space="preserve">Vysklívání stěn, příček, balkónového zábradlí, výtahových šachet pl přes 1 do 3 m2 skla plochého   </t>
  </si>
  <si>
    <t>789123143</t>
  </si>
  <si>
    <t xml:space="preserve">Čištění mechanizované ocelových konstrukcí třídy III stupeň přípravy St 3 stupeň zrezivění D   </t>
  </si>
  <si>
    <t>789123153</t>
  </si>
  <si>
    <t xml:space="preserve">Čištění ručním nářadím ocelových konstrukcí třídy III stupeň přípravy St 2 stupeň zrezivění D   </t>
  </si>
  <si>
    <t>789123270</t>
  </si>
  <si>
    <t xml:space="preserve">Odrezivění odrezovačem ocelových konstrukcí třídy III   </t>
  </si>
  <si>
    <t>789223512</t>
  </si>
  <si>
    <t xml:space="preserve">Otryskání abrazivem ze strusky ocelových kcí třídy III stupeň zarezavění A stupeň přípravy Sa 2 1/2   </t>
  </si>
  <si>
    <t>HZS2211</t>
  </si>
  <si>
    <t xml:space="preserve">Hodinová zúčtovací sazba instalatér   </t>
  </si>
  <si>
    <t>HZS2231</t>
  </si>
  <si>
    <t xml:space="preserve">Hodinová zúčtovací sazba elektrikář   </t>
  </si>
  <si>
    <t>Zkratka kategorie indexu viz Legenda</t>
  </si>
  <si>
    <t>Legenda kategorií uvedených na webu URS, ze kterých bude počítána inflace</t>
  </si>
  <si>
    <t>Objekt:   Zpevněné plochy a energokanál</t>
  </si>
  <si>
    <t>113107182</t>
  </si>
  <si>
    <t xml:space="preserve">Odstranění podkladu živičného tl přes 50 do 100 mm strojně pl přes 50 do 200 m2   </t>
  </si>
  <si>
    <t>113107242</t>
  </si>
  <si>
    <t xml:space="preserve">Odstranění podkladu živičného tl přes 50 do 100 mm strojně pl přes 200 m2   </t>
  </si>
  <si>
    <t>113107342</t>
  </si>
  <si>
    <t xml:space="preserve">Odstranění podkladu živičného tl přes 50 do 100 mm strojně pl do 50 m2   </t>
  </si>
  <si>
    <t>122251103</t>
  </si>
  <si>
    <t xml:space="preserve">Odkopávky a prokopávky nezapažené v hornině třídy těžitelnosti I skupiny 3 objem do 100 m3 strojně   </t>
  </si>
  <si>
    <t>122351103</t>
  </si>
  <si>
    <t xml:space="preserve">Odkopávky a prokopávky nezapažené v hornině třídy těžitelnosti II skupiny 4 objem do 100 m3 strojně   </t>
  </si>
  <si>
    <t>131251103</t>
  </si>
  <si>
    <t xml:space="preserve">Hloubení jam nezapažených v hornině třídy těžitelnosti I skupiny 3 objem do 100 m3 strojně   </t>
  </si>
  <si>
    <t>131351103</t>
  </si>
  <si>
    <t xml:space="preserve">Hloubení jam nezapažených v hornině třídy těžitelnosti II skupiny 4 objem do 100 m3 strojně   </t>
  </si>
  <si>
    <t>162751117</t>
  </si>
  <si>
    <t xml:space="preserve">Vodorovné přemístění přes 9 000 do 10000 m výkopku/sypaniny z horniny třídy těžitelnosti I skupiny 1 až 3   </t>
  </si>
  <si>
    <t>162751119</t>
  </si>
  <si>
    <t xml:space="preserve">Příplatek k vodorovnému přemístění výkopku/sypaniny z horniny třídy těžitelnosti I skupiny 1 až 3 ZKD 1000 m přes 10000 m   </t>
  </si>
  <si>
    <t>171201231</t>
  </si>
  <si>
    <t xml:space="preserve">Poplatek za uložení zeminy a kamení na recyklační skládce (skládkovné) kód odpadu 17 05 04   </t>
  </si>
  <si>
    <t>181951112</t>
  </si>
  <si>
    <t xml:space="preserve">Úprava pláně v hornině třídy těžitelnosti I skupiny 1 až 3 se zhutněním strojně   </t>
  </si>
  <si>
    <t>273313611</t>
  </si>
  <si>
    <t xml:space="preserve">Základové desky z betonu tř. C 16/20   </t>
  </si>
  <si>
    <t>388129210</t>
  </si>
  <si>
    <t xml:space="preserve">Montáž ŽB dílců prefabrikovaných kanálů pro rozvody tvaru U hmotnosti do 1 t   </t>
  </si>
  <si>
    <t>59385454</t>
  </si>
  <si>
    <t xml:space="preserve">energokanál tvaru U 119 x 161 x 63 cm   </t>
  </si>
  <si>
    <t>388129720</t>
  </si>
  <si>
    <t xml:space="preserve">Montáž ŽB krycích desek prefabrikovaných kanálů pro rozvody hmotnosti do 1 t   </t>
  </si>
  <si>
    <t>59385214</t>
  </si>
  <si>
    <t xml:space="preserve">deska zákrytová energokanálu 119 x 161 x 14 cm   </t>
  </si>
  <si>
    <t>411321515</t>
  </si>
  <si>
    <t xml:space="preserve">Stropy deskové ze ŽB tř. C 20/25   </t>
  </si>
  <si>
    <t>411354311</t>
  </si>
  <si>
    <t xml:space="preserve">Zřízení podpěrné konstrukce stropů výšky do 4 m tl přes 5 do 15 cm   </t>
  </si>
  <si>
    <t>411354312</t>
  </si>
  <si>
    <t xml:space="preserve">Odstranění podpěrné konstrukce stropů výšky do 4 m tl přes 5 do 15 cm   </t>
  </si>
  <si>
    <t xml:space="preserve">Komunikace pozemní   </t>
  </si>
  <si>
    <t>564231111</t>
  </si>
  <si>
    <t xml:space="preserve">Podklad nebo podsyp ze štěrkopísku ŠP tl 100 mm   </t>
  </si>
  <si>
    <t>564710011</t>
  </si>
  <si>
    <t xml:space="preserve">Podklad z kameniva hrubého drceného vel. 8-16 mm tl 50 mm   </t>
  </si>
  <si>
    <t>564831111</t>
  </si>
  <si>
    <t xml:space="preserve">Podklad ze štěrkodrtě ŠD tl 100 mm   </t>
  </si>
  <si>
    <t>564851111</t>
  </si>
  <si>
    <t xml:space="preserve">Podklad ze štěrkodrtě ŠD tl 150 mm   </t>
  </si>
  <si>
    <t>564861111</t>
  </si>
  <si>
    <t xml:space="preserve">Podklad ze štěrkodrtě ŠD tl 200 mm   </t>
  </si>
  <si>
    <t>564971315</t>
  </si>
  <si>
    <t xml:space="preserve">Podklad z betonového recyklátu tl 250 mm   </t>
  </si>
  <si>
    <t>566901234</t>
  </si>
  <si>
    <t xml:space="preserve">Vyspravení podkladu po překopech inženýrských sítí plochy přes 15 m2 štěrkodrtí tl. 250 mm   </t>
  </si>
  <si>
    <t>566901271</t>
  </si>
  <si>
    <t xml:space="preserve">Vyspravení podkladu po překopech inženýrských sítí plochy přes 15 m2 směsí stmelenou cementem SC20/25 tl 100 mm   </t>
  </si>
  <si>
    <t>572341111</t>
  </si>
  <si>
    <t xml:space="preserve">Vyspravení krytu komunikací po překopech pl přes 15 m2 asfalt betonem ACO (AB) tl přes 30 do 50 mm   </t>
  </si>
  <si>
    <t>572341112</t>
  </si>
  <si>
    <t xml:space="preserve">Vyspravení krytu komunikací po překopech pl přes 15 m2 asfalt betonem ACO (AB) tl přes 50 do 70 mm   </t>
  </si>
  <si>
    <t>596211213</t>
  </si>
  <si>
    <t xml:space="preserve">Kladení zámkové dlažby komunikací pro pěší tl 80 mm skupiny A pl přes 300 m2   </t>
  </si>
  <si>
    <t>59245020</t>
  </si>
  <si>
    <t xml:space="preserve">dlažba tvar obdélník betonová 200x100x80mm přírodní   </t>
  </si>
  <si>
    <t>5968112201</t>
  </si>
  <si>
    <t xml:space="preserve">Kladení betonové dlažby komunikací pro pěší do lože z kameniva velikosti přes 0,09 do 0,36 m2 pl do 50 m2   </t>
  </si>
  <si>
    <t>592460101</t>
  </si>
  <si>
    <t xml:space="preserve">dlažba plošná betonová terasová tryskaná 600x600x50mm antracit   </t>
  </si>
  <si>
    <t>968072558</t>
  </si>
  <si>
    <t xml:space="preserve">Vybourání kovových vrat pl do 5 m2   </t>
  </si>
  <si>
    <t>977211111</t>
  </si>
  <si>
    <t xml:space="preserve">Řezání stěnovou pilou ŽB kcí s výztuží průměru do 16 mm hl do 200 mm   </t>
  </si>
  <si>
    <t>997221561</t>
  </si>
  <si>
    <t xml:space="preserve">Vodorovná doprava suti z kusových materiálů do 1 km   </t>
  </si>
  <si>
    <t>997221569</t>
  </si>
  <si>
    <t xml:space="preserve">Příplatek ZKD 1 km u vodorovné dopravy suti z kusových materiálů   </t>
  </si>
  <si>
    <t>997221645</t>
  </si>
  <si>
    <t>997221861</t>
  </si>
  <si>
    <t xml:space="preserve">Poplatek za uložení stavebního odpadu na recyklační skládce (skládkovné) z prostého betonu pod kódem 17 01 01   </t>
  </si>
  <si>
    <t>997221862</t>
  </si>
  <si>
    <t xml:space="preserve">Poplatek za uložení stavebního odpadu na recyklační skládce (skládkovné) z armovaného betonu pod kódem 17 01 01   </t>
  </si>
  <si>
    <t>997221875</t>
  </si>
  <si>
    <t xml:space="preserve">Poplatek za uložení stavebního odpadu na recyklační skládce (skládkovné) asfaltového bez obsahu dehtu zatříděného do Katalogu odpadů pod kódem 17 03 02   </t>
  </si>
  <si>
    <t>998223011</t>
  </si>
  <si>
    <t xml:space="preserve">Přesun hmot pro pozemní komunikace s krytem dlážděným   </t>
  </si>
  <si>
    <t>711511101</t>
  </si>
  <si>
    <t xml:space="preserve">Provedení hydroizolace potrubí za studena penetračním nátěrem   </t>
  </si>
  <si>
    <t>711541164</t>
  </si>
  <si>
    <t xml:space="preserve">Provedení hydroizolace potrubí přitavením pásu NAIP   </t>
  </si>
  <si>
    <t>998711101</t>
  </si>
  <si>
    <t xml:space="preserve">Přesun hmot tonážní pro izolace proti vodě, vlhkosti a plynům v objektech v do 6 m   </t>
  </si>
  <si>
    <t>713111111</t>
  </si>
  <si>
    <t xml:space="preserve">Montáž izolace tepelné vrchem stropů volně kladenými rohožemi, pásy, dílci, deskami   </t>
  </si>
  <si>
    <t>28376440</t>
  </si>
  <si>
    <t xml:space="preserve">deska z polystyrénu XPS, hrana rovná a strukturovaný povrch 300kPa tl 50mm   </t>
  </si>
  <si>
    <t>998713101</t>
  </si>
  <si>
    <t xml:space="preserve">Přesun hmot tonážní pro izolace tepelné v objektech v do 6 m   </t>
  </si>
  <si>
    <t/>
  </si>
  <si>
    <t>DPH</t>
  </si>
  <si>
    <t>základní</t>
  </si>
  <si>
    <t>PČ</t>
  </si>
  <si>
    <t>Typ</t>
  </si>
  <si>
    <t>Kód</t>
  </si>
  <si>
    <t>Náklady soupisu celkem</t>
  </si>
  <si>
    <t>1. Zařizovací předměty</t>
  </si>
  <si>
    <t>Závěsný klozet, keramický, D+M</t>
  </si>
  <si>
    <t>VV</t>
  </si>
  <si>
    <t xml:space="preserve">"WC" -Závěsný klozet - keramický, barva bílá;
sedátko s poklopem - plastové, pomalé sklápění, barva bílá;
předstěnový instalační systém pro závěsná WC do SDK předstěny včetně příslušenství - upevňovací materiál, odpadní koleno, roh. ventil pro přip. vody, splachovací tlačítko, apod.); 
souprava pro tlumení hluku pro závěsná WC; 
ovládací tlačítko - barva bílá                                   </t>
  </si>
  <si>
    <t>Závěsný klozet pro imobilní, keramický, D+M</t>
  </si>
  <si>
    <t xml:space="preserve">"WCi" - klozet bezbariérový - barva bílá;
sedátko s poklopem pro bezbariérová wc - plastové, pomalé sklápění, barva bílá;
předstěnový instalační systém pro závěsná WC do SDK předstěny, typ pro závěsná WC pro imobilní  včetně příslušenství - upevňovací materiál, odpadní koleno, roh. ventil pro přip. vody, splachovací tlačítko, apod.); souprava pro tlumení hluku pro závěsná WC;
ovládací talčítko pro oddálené pneumatické splachování pro bezbariérové WC, barva bílá; Instalace a vybavení dle vyhl.č. 398/2009Sb.                                   </t>
  </si>
  <si>
    <t>Umyvadlo pro dospělé, keramické, D+M</t>
  </si>
  <si>
    <t xml:space="preserve">"U1" - keramické umyvadlo, 55 cm, s přepadem, včetně soupravy na upevnění; zápachová uzávěrka (sifon) pro umyvadla DN50, plast, barva bílá, včetně propojovacího potrubí; umyvadlová stojánková směšovací baterie, páková, chrom; rohový ventil 1/2 " x 3/8"; flexibilní připojovací hadice, I=500mm                                   </t>
  </si>
  <si>
    <t xml:space="preserve">"U2" - keramické umyvadlo, 55 cm, s přepadem, včetně soupravy na upevnění; zápachová uzávěrka (sifon) pro umyvadla DN50, plast, barva bílá, včetně propojovacího potrubí; tlačný samouzavírací ventil umyvadlový stojánkový, označení na jednu (smíchanou) vodu, odolné/vandaluvzdorné provedení, chrom; rohový ventil 1/2" x 3/8"; flexibilní připojovací hadice, I=500mm                         </t>
  </si>
  <si>
    <t>Umyvadlo pro děti, keramické, D+M</t>
  </si>
  <si>
    <t>"U3" - keramické umyvadlo 35cm s přepadem včetně soupravy na upevnění; 
zápachová uzávěrka (sifon) pro umyvadla DN50, plast, barva bílá včetně propojovacího potrubí; 
umyvadlová stojánková směšovací baterie, páková, chrom; 
rohový ventil 1/2" x 3/8"; 
flexibilní připojovací hadice, I=500mm</t>
  </si>
  <si>
    <t>Umyvadlo pro imobilní, keramické, D+M</t>
  </si>
  <si>
    <t>"Ui" - keramické umyvadlo bezbariérové, 65cm bez přepadu včetně soupravy na upevnění; 
zápachová uzávěrka (sifon) pro bezbariérová umyvadla s úsporou místa DN50, plast, barva bílá včetně propojovacího potrubí; 
umyvadlová stojánková směšovací baterie páková, pro bezbariérová umyvadla, chrom; 
rohový ventil 1/2" x 3/8"; flexibilní připojovací hadice, I=500mm; 
instalace a vybavení dle vyhl.č.398/2009 Sb.</t>
  </si>
  <si>
    <t>Sprchové stání, D+M</t>
  </si>
  <si>
    <t>"S1a" - vyspádované sprchové stání (dodávka stavby); 
tlačný samouzavírací ventil sprchový do zdi, na studenou/smíchanou vodu včetně krycí růžice, převlečných matic a instalační krabice, odolné/vandaluvzdorné provedení, použité materiály odolné proti korozi a vodnímu kameni;
samočistící mechanismus bez použití plastových komponentů,výrobce i dodavatel certifikován ISO9001, doba výtoku 30 sec (± 5)  vč. sprchového setu (sprchová hlavice, hadice, držák);
podlahový žlab z nerezové oceli s nerezovým roštem, I=850mm, včetně sifonu s vodorovným odtokem DN50</t>
  </si>
  <si>
    <t>"S1b" - vyspádované sprchové stání (dodávka stavby); tlačný samouzavírací ventil sprchový do zdi, na studenou/smíchanou vodu včetně krycí růžice, převlečných matic a instalační krabice, odolné/vandaluvzdorné provedení, použité materiály odolné proti korozi a vodnímu kameni; samočistící mechanismus se synterickým rubínem včetně sprchového setu (sprchová hlavice, hadice, držák); podlahový žlab z nerezové oceli s nerezovým roštem, I=850mm, včetně sifonu se svislým odtokem DN50</t>
  </si>
  <si>
    <t>"S1c" - vyspádované sprchové stání (dodávka stavby);
tlačný samouzavírací ventil sprchový do zdi, na studenou/smíchanou vodu včetně krycí růžice, převlečných matic a instalační krabice, odolné/vandaluvzdorné provedení, použité materiály odolné proti korozi a vodnímu kameni; 
samočisticí mechanismus bez použití plastových komponentů,výrobce i dodavatel certifikován ISO9001, doba výtoku 30 sec (± 5) - včetně sprchového setu (sprchová hlavice, hadice, držák); 
podlahový žlab z nerezové oceli, s nerezovým roštem, I=750mm včetně sifonu se svislým odtokem DN50</t>
  </si>
  <si>
    <t>"S2" - vyspádované sprchové stání (dodávka stavby); 
sprchová nástěnná páková baterie, chrom včetně sprchového setu (sprchová hlavice, hadice, držák); 
podlahový žlab z nerezové oceli, s nerezovým roštem, I=850mm včetně sifonu se svislým odtokem DN50</t>
  </si>
  <si>
    <t>Sprchový kout čtvrtkruhový vč. sprchových dveří, D+M</t>
  </si>
  <si>
    <t>"S3" - sprchová vanička z litého mramoru, nízká, sprchový sifon DN50, s odtokem 0,7l/s;
sprchová nástěnná páková baterie, chrom, sprchový set (sprcha, hadice, držák)</t>
  </si>
  <si>
    <t>"Si" - vyspádované sprchové stání (dodávka stavby); sprchová nástěnná páková baterie, chrom včetně sprchového setu (sprchová hlavice, hadice, držák); podlahový žlab plastový, s nerezovým roštem včetně sifonu se svislým odtokem DN50</t>
  </si>
  <si>
    <t>Stojící výlevka, keramická, D+M</t>
  </si>
  <si>
    <t>"VL" - stojící výlevka, keramická, barva bílá, s plastovou mřížkou, vodorovný odpad DN110; dřezová nástěnná směšovací baterie páková, chrom; splachovací nádržka včetně vybavení, upevňovacího materiálu a příslušenství pro připojení k výlevce</t>
  </si>
  <si>
    <t>Závěsný pisoár, keramický, D+M</t>
  </si>
  <si>
    <t>"P" - závěsný pisoár, keramický, barva bílá;
zápachová uzávěrka pro pisoáry DN50, plast, barva bílá včetně propojovacího potrubí; 
radarové splachování s integrovaným zdrojem; rohový ventil 1/2" x 3,8";
 flexibilní připojovací hadice, I=500mm</t>
  </si>
  <si>
    <t>16</t>
  </si>
  <si>
    <t>Demontáž zařizovacích předmětů včetně předstěnových instalačních modulů, kotvících prvků, vodovodních baterií, sifonů a příslušenství</t>
  </si>
  <si>
    <t>50                                             "D.1.1.02-07"</t>
  </si>
  <si>
    <t>17</t>
  </si>
  <si>
    <t>Přesun hmot tonážní pro rozvody, izolace, armatury a zařízení v objektech</t>
  </si>
  <si>
    <t>Rozvody vodovodu</t>
  </si>
  <si>
    <t>1. Potrubí - Dodávka</t>
  </si>
  <si>
    <t>Dodávka rozvodu PPr potrubí s výztužnou vrstvou z čedičových vláken Ø20, PN28</t>
  </si>
  <si>
    <t>240*1,2                                             "D.1.4.a - 02-07"</t>
  </si>
  <si>
    <t>Dodávka rozvodu PPr potrubí s výztužnou vrstvou z čedičových vláken Ø25, PN28</t>
  </si>
  <si>
    <t>99,17*1,2                                           "D.1.4.a-02 - 07"</t>
  </si>
  <si>
    <t>Dodávka rozvodu PPr potrubí s výztužnou vrstvou z čedičových vláken Ø32, PN28</t>
  </si>
  <si>
    <t>43,33*1,2                                          "D.1.4.a - 02-07"</t>
  </si>
  <si>
    <t>Dodávka rozvodu PPr potrubí s výztužnou vrstvou z čedičových vláken Ø40, PN28</t>
  </si>
  <si>
    <t>150,83*1,2                                        "D.1.4.a - 02-07"</t>
  </si>
  <si>
    <t>Dodávka rozvodu PPr potrubí s výztužnou vrstvou z čedičových vláken Ø50, PN28</t>
  </si>
  <si>
    <t>145,00*1,2                                         "D.1.4.a - 02-07"</t>
  </si>
  <si>
    <t>Dodávka rozvodu PPr potrubí s výztužnou vrstvou z čedičových vláken Ø63, PN28</t>
  </si>
  <si>
    <t>24,17*1,2                                          "D.1.4.a - 02-07"</t>
  </si>
  <si>
    <t>Dodávka rozvodu PPr potrubí s výztužnou vrstvou z čedičových vláken Ø90, PN28</t>
  </si>
  <si>
    <t>251,67*1,2                                        "D.1.4.a - 02-07"</t>
  </si>
  <si>
    <t>Dodávka rozvodu PPr potrubí s výztužnou vrstvou z čedičových vláken Ø110, PN28</t>
  </si>
  <si>
    <t>9,17*1,2                                             "D.1.4.a - 02-07"</t>
  </si>
  <si>
    <t>Dodávka rozvodu ocel. pozink. DN25</t>
  </si>
  <si>
    <t>30,00*1,2                                           "D.1.4.a - 02-07"</t>
  </si>
  <si>
    <t>Dodávka rozvodu ocel. pozink. DN32</t>
  </si>
  <si>
    <t>35,00*1,2                                           "D.1.4.a - 02-07"</t>
  </si>
  <si>
    <t>Dodávka  rozvodu ocel. pozink. DN40</t>
  </si>
  <si>
    <t>6,67*1,2                                            "D.1.4.a - 02-07"</t>
  </si>
  <si>
    <t>Dodávka rozvodu ocel. pozink. DN50</t>
  </si>
  <si>
    <t>63,33*1,2                                          "D.1.4.a - 02-07"</t>
  </si>
  <si>
    <t xml:space="preserve">D </t>
  </si>
  <si>
    <t xml:space="preserve">2. Potrubí - Montáž </t>
  </si>
  <si>
    <t>Montáž rozvodu PPr potrubí s výztužnou vrstvou z čedičových vláken Ø20, PN28</t>
  </si>
  <si>
    <t>240,00                                               "D.1.4.a - 02-07"</t>
  </si>
  <si>
    <t>Montáž rozvodu PPr potrubí s výztužnou vrstvou z čedičových vláken Ø25, PN28</t>
  </si>
  <si>
    <t>99,17                                                "D.1.4.a - 02-07"</t>
  </si>
  <si>
    <t>Montáž rozvodu PPr potrubí s výztužnou vrstvou z čedičových vláken Ø32, PN28</t>
  </si>
  <si>
    <t>43,33                                                "D.1.4.a - 02-07"</t>
  </si>
  <si>
    <t>Montáž rozvodu PPr potrubí s výztužnou vrstvou z čedičových vláken Ø40, PN28</t>
  </si>
  <si>
    <t>150,83                                              "D.1.4.a - 02-07"</t>
  </si>
  <si>
    <t>Montáž rozvodu PPr potrubí s výztužnou vrstvou z čedičových vláken Ø50, PN28</t>
  </si>
  <si>
    <t>145,00                                              "D.1.4.a - 02-07"</t>
  </si>
  <si>
    <t>Montáž rozvodu PPr potrubí s výztužnou vrstvou z čedičových vláken Ø63, PN28</t>
  </si>
  <si>
    <t>24,17                                                "D.1.4.a - 02-07"</t>
  </si>
  <si>
    <t>Montáž rozvodu PPr potrubí s výztužnou vrstvou z čedičových vláken Ø90, PN28</t>
  </si>
  <si>
    <t>251,67                                              "D.1.4.a - 02-07"</t>
  </si>
  <si>
    <t>Montáž rozvodu PPr potrubí s výztužnou vrstvou z čedičových vláken Ø110, PN28</t>
  </si>
  <si>
    <t>9,17                                                 "D.1.4.a - 02-07"</t>
  </si>
  <si>
    <t>Montáž rozvodu ocel. pozink. DN25</t>
  </si>
  <si>
    <t>30,00                                                "D.1.4.a - 02-07"</t>
  </si>
  <si>
    <t>Montáž rozvodu ocel. pozink. DN32</t>
  </si>
  <si>
    <t>35,00                                                "D.1.4.a - 02-07"</t>
  </si>
  <si>
    <t>Montáž  rozvodu ocel. pozink. DN40</t>
  </si>
  <si>
    <t>6,67                                                  "D.1.4.a - 02-07"</t>
  </si>
  <si>
    <t>Montáž rozvodu ocel. pozink. DN50</t>
  </si>
  <si>
    <t>63,33                                                "D.1.4.a - 02-07"</t>
  </si>
  <si>
    <t>3. Armatury</t>
  </si>
  <si>
    <t>KK 5/4"</t>
  </si>
  <si>
    <t>Uzavírací kulový kohout, závitový, G5/4", D+M</t>
  </si>
  <si>
    <t>KK 6/4"</t>
  </si>
  <si>
    <t>Uzavírací kulový kohout, závitový, G6/4" D+M</t>
  </si>
  <si>
    <t>KK 2"</t>
  </si>
  <si>
    <t>Uzavírací kulový kohout, závitový, G2" D+M</t>
  </si>
  <si>
    <t>KK 3"</t>
  </si>
  <si>
    <t>Uzavírací kulový kohout, závitový, G3", D+M</t>
  </si>
  <si>
    <t>KK 4"</t>
  </si>
  <si>
    <t>Uzavírací kulový kohout přírubový, DN80, D+M</t>
  </si>
  <si>
    <t>KKv 1/2"</t>
  </si>
  <si>
    <t>Uzavírací kulový kohout s vypouštěním, závitový, G1/2", D+M</t>
  </si>
  <si>
    <t>KKv 3/4"</t>
  </si>
  <si>
    <t>Uzavírací kulový kohout s vypouštěním, závitový, G3/4", D+M</t>
  </si>
  <si>
    <t>KKv 1"</t>
  </si>
  <si>
    <t>Uzavírací kulový kohout s vypouštěním, závitový, G1", D+M</t>
  </si>
  <si>
    <t>KKv 5/4"</t>
  </si>
  <si>
    <t>Uzavírací kulový kohout s vypouštěním, závitový, G5/4", D+M</t>
  </si>
  <si>
    <t>KKv 2"</t>
  </si>
  <si>
    <t>Uzavírací kulový kohout s vypouštěním, závitový, G2", D+M</t>
  </si>
  <si>
    <t>SV</t>
  </si>
  <si>
    <t>Termostatický směšovací ventil pro teplou vodu 5/4",  včetně zpětných ventilů s filtrem, rozsah nastavení teploty   30-65°C</t>
  </si>
  <si>
    <t>K2"</t>
  </si>
  <si>
    <t>Osový kompenzátor 2", D+M</t>
  </si>
  <si>
    <t>K3"</t>
  </si>
  <si>
    <t>Osový kompenzátor 3", dodávka a montáž</t>
  </si>
  <si>
    <t>Hydrantový systém D25, hadice 30m, vč.uzávěru, typ dle výběru investora - D+M</t>
  </si>
  <si>
    <t>VK3/4"</t>
  </si>
  <si>
    <t>Vypouštěcí ventil, závitový, G3/4" - D+M</t>
  </si>
  <si>
    <t>Z</t>
  </si>
  <si>
    <t>Zásobník Teplé vody, objem 1000 l, bez výměníku, včetně elektrické topné patrony a pojišťovacího ventilu</t>
  </si>
  <si>
    <t>EN</t>
  </si>
  <si>
    <t>Průtočná expanzní nádoba na Teplou vodu, objem 60 l, 10 barů, včetně připojovací armatury Flowjet</t>
  </si>
  <si>
    <t>Vodoměr podružný na studenou vodu, DN50, průtok 40m3/h, možnost napojení na dálkový odečet M-BUS, D+M</t>
  </si>
  <si>
    <t>Vodoměr podružný na studenou vodu, DN32, průtok 10m3/h, možnost napojení na dálkový odečet M-BUS, D+M</t>
  </si>
  <si>
    <t>Vodoměr podružný na studenou vodu, DN20, průtok 4m3/h, možnost napojení na dálkový odečet M-BUS, D+M</t>
  </si>
  <si>
    <t>EA"</t>
  </si>
  <si>
    <t>KONTROLOVATELNÁ ZPĚTNÁ ARMATURA PRO ODDĚLENÍ SYSTÉMŮ PITNÉ A POŽÁRNÍ VODY, G2"- D+M</t>
  </si>
  <si>
    <t>4. Demontáž</t>
  </si>
  <si>
    <t>Demontáž stávajících nepotřebných vodovodních armatur, potrubí</t>
  </si>
  <si>
    <t>700,00                                        "D.1.1. 02-07"</t>
  </si>
  <si>
    <t xml:space="preserve">5. Protipožární opatření </t>
  </si>
  <si>
    <t>Protipožární zpěňující páska na potrubí Ø20</t>
  </si>
  <si>
    <t>Protipožární zpěňující páska na potrubí Ø25</t>
  </si>
  <si>
    <t>Protipožární zpěňující páska na potrubí Ø32</t>
  </si>
  <si>
    <t>Protipožární zpěňující páska na potrubí Ø40</t>
  </si>
  <si>
    <t>Protipožární zpěňující páska na potrubí Ø50</t>
  </si>
  <si>
    <t>Protipožární zpěňující páska na potrubí Ø63</t>
  </si>
  <si>
    <t>Protipožární zpěňující páska na potrubí Ø90</t>
  </si>
  <si>
    <t>Protipožární malta</t>
  </si>
  <si>
    <t>6. Stavební přípomoce</t>
  </si>
  <si>
    <t>Vypracování drážek svislých a horizontálních ve zdivu, pro potrubí teplé a studené vody v souběhu, rozměr 150x100mm, pro vodovodní potrubí do DN32 včetně, včetně zapravení omítkovou směsí a štukem</t>
  </si>
  <si>
    <t>28,00                                                "D.1.4.a - 02-07"</t>
  </si>
  <si>
    <t xml:space="preserve">Přesun hmot tonážní pro rozvody, izolace, armatury a zařízení v objektech </t>
  </si>
  <si>
    <t xml:space="preserve">7. Ocelové doplňkové konstrukce </t>
  </si>
  <si>
    <t>Ocelové konstrukce doplňkové z materiálu profilovaného ocelového zhotovené při montáži svařováním a šroubováním - Tyč L 50x50x5</t>
  </si>
  <si>
    <t>150,00                                               "D.1.4.a - 02-07"</t>
  </si>
  <si>
    <t>Ocelové konstrukce doplňkové z materiálu profilovaného ocelového zhotovené při montáži svařováním a šroubováním - Tyč závitová d10mm</t>
  </si>
  <si>
    <t>250,00                                               "D.1.4.a - 02-07"</t>
  </si>
  <si>
    <t>Kotevní třmeny z kruhové oceli, pevný a kluzný body</t>
  </si>
  <si>
    <t>Nátěry</t>
  </si>
  <si>
    <t>Nátěr ocelových doplňkových konstrukcí z ocelového profilovaného materiálu syntetický základní + 2x vrchní s 1x emailováním</t>
  </si>
  <si>
    <t>Nátěr ocelových potrubí syntetický základní + 2x vrchní s 1x emailováním</t>
  </si>
  <si>
    <t>Odkartáčování rozvodných potrubí a ocelových doplňkových konstrukcí</t>
  </si>
  <si>
    <t>Odmaštění rozvodných potrubí a ocelových doplňkových konstrukcí</t>
  </si>
  <si>
    <t xml:space="preserve">Tepelné izolace </t>
  </si>
  <si>
    <t>Dodávka a montáž tepelné izolace vodovodního potrubí studené vody - termoizolační trubice z pěnového PE o tl. 13mm na potrubí - Tep. iz. na potrubí ø20mm</t>
  </si>
  <si>
    <t>150,00                                             "D.1.4.a - 02-07"</t>
  </si>
  <si>
    <t>Dodávka a montáž tepelné izolace vodovodního potrubí studené vody - termoizolační trubice z pěnového PE o tl. 13mm na potrubí - Tep. iz. na potrubí ø25mm</t>
  </si>
  <si>
    <t xml:space="preserve"> 43,00                                                "D.1.4.a - 02-07"</t>
  </si>
  <si>
    <t>Dodávka a montáž tepelné izolace vodovodního potrubí studené vody - termoizolační trubice z pěnového PE o tl. 13mm na potrubí - Tep. iz. na potrubí ø32mm</t>
  </si>
  <si>
    <t>21,00                                                 "D.1.4.a - 02-07"</t>
  </si>
  <si>
    <t>Dodávka a montáž tepelné izolace vodovodního potrubí studené vody - termoizolační trubice z pěnového PE o tl. 13mm na potrubí - Tep. iz. na potrubí ø40mm</t>
  </si>
  <si>
    <t>153,00                                               "D.1.4.a - 02-07"</t>
  </si>
  <si>
    <t>Dodávka a montáž tepelné izolace vodovodního potrubí studené vody - termoizolační trubice z pěnového PE o tl. 13mm na potrubí -Tep. iz. na potrubí ø50mm</t>
  </si>
  <si>
    <t>8,00                                                  "D.1.4.a - 02-07"</t>
  </si>
  <si>
    <t>Dodávka a montáž tepelné izolace vodovodního potrubí studené vody - termoizolační trubice z pěnového PE o tl. 13mm na potrubí -Tep. iz. na potrubí ø63mm</t>
  </si>
  <si>
    <t>15,00                                                 "D.1.4.a - 02-07"</t>
  </si>
  <si>
    <t>Dodávka a montáž tepelné izolace vodovodního potrubí studené vody - termoizolační trubice z pěnového PE o tl. 13mm na potrubí - Tep. iz. na potrubí ø90mm</t>
  </si>
  <si>
    <t>140,00                                               "D.1.4.a - 02-07"</t>
  </si>
  <si>
    <t>Dodávka a montáž tepelné izolace vodovodního potrubí studené vody - termoizolační trubice z pěnového PE o tl. 13mm na potrubí - Tep. iz. na potrubí ø110mm</t>
  </si>
  <si>
    <t>14,00                                                 "D.1.4.a - 02-07"</t>
  </si>
  <si>
    <t>Dodávka a montáž tepelné izolace vodovodního potrubí teplé vody a cirkulace - termoizolační trubice z pěnového PE o tl. 30mm na potrubí - Tep. iz. na potrubí ø20mm</t>
  </si>
  <si>
    <t>96,00                                                 "D.1.4.a - 02-07"</t>
  </si>
  <si>
    <t>Dodávka a montáž tepelné izolace vodovodního potrubí teplé vody a cirkulace - termoizolační trubice z pěnového PE o tl. 30mm na potrubí - Tep. iz. na potrubí ø25mm</t>
  </si>
  <si>
    <t>64,00                                               "D.1.4.a - 02-07"</t>
  </si>
  <si>
    <t>Dodávka a montáž tepelné izolace vodovodního potrubí teplé vody a cirkulace - termoizolační trubice z pěnového PE o tl. 40mm (ve dvou vrstvách 2x20mm)  na potrubí - Tep. iz. na potrubí ø32mm</t>
  </si>
  <si>
    <t>22,00                                               "D.1.4.a - 02-07"</t>
  </si>
  <si>
    <t>Dodávka a montáž tepelné izolace vodovodního potrubí teplé vody a cirkulace - termoizolační trubice z pěnového PE o tl. 50mm (ve dvou vrstvách 2x25mm) na potrubí - Tep. iz. na potrubí ø40mm</t>
  </si>
  <si>
    <t>29,00                                               "D.1.4.a - 02-07"</t>
  </si>
  <si>
    <t>Dodávka a montáž tepelné izolace vodovodního potrubí teplé vody a cirkulace - termoizolační trubice z pěnového PE o tl. 50mm (ve dvou vrstvách 2x25mm)  na potrubí - Tep. iz. na potrubí ø63mm</t>
  </si>
  <si>
    <t>15,00                                               "D.1.4.a - 02-07"</t>
  </si>
  <si>
    <t>Dodávka a montáž tepelné izolace vodovodního potrubí teplé vody a cirkulace - termoizolační trubice z pěnového PE o tl. 50mm (ve dvou vrstvách 2x25mm) na potrubí - Tep. iz. na potrubí ø90mm</t>
  </si>
  <si>
    <t>164,00                                           "D.1.4.a - 02-07"</t>
  </si>
  <si>
    <t xml:space="preserve">Rozvody kanalizace </t>
  </si>
  <si>
    <t>1. Kanalizační potrubí - dodávka</t>
  </si>
  <si>
    <t>Dodávka připojovací a svodné PP HT potrubí; včetně tvarovek, těsnění, vazelíny a kotvících prvků - Přímá trouba HT40</t>
  </si>
  <si>
    <t>27,5*1,2                                                       "D.1.4.a - 08-22"</t>
  </si>
  <si>
    <t>Dodávka připojovací a svodné PP HT potrubí; včetně tvarovek, těsnění, vazelíny a kotvících prvků - Přímá trouba HT50</t>
  </si>
  <si>
    <t>72,5*1,2                                                         "D.1.4.a-08-22"</t>
  </si>
  <si>
    <t xml:space="preserve">Dodávka připojovací a svodné PP HT potrubí; včetně tvarovek, těsnění, vazelíny a kotvících prvků - Přímá trouba HT75, </t>
  </si>
  <si>
    <t>20,8*1,2                                                       "D.1.4.a - 08-22"</t>
  </si>
  <si>
    <t>Dodávka připojovací a svodné PP HT potrubí; včetně tvarovek, těsnění, vazelíny a kotvících prvků - Přímá trouba HT110</t>
  </si>
  <si>
    <t>69,17*1,2                                                      "D.1.4.a - 08-22"</t>
  </si>
  <si>
    <t xml:space="preserve">Dodávka připojovací a svodné PP HT potrubí; včetně tvarovek, těsnění, vazelíny a kotvících prvků - Přímá trouba HT125 </t>
  </si>
  <si>
    <t>38,83*1,2                                                     "D.1.4.a - 08-22"</t>
  </si>
  <si>
    <t xml:space="preserve">Čistící tvarovka s kruhovým uzávěrem, DN110, PP HT systém, D+M </t>
  </si>
  <si>
    <t xml:space="preserve">Čistící tvarovka s kruhovým uzávěrem, DN125, PP HT systém, D+M </t>
  </si>
  <si>
    <t>Dodávka Svodné PVC KG potrubí, SN4, včetně tvarovek, těsnění, a vazelíny; revizní šachty v trase potrubí - Přímá trouba KG110</t>
  </si>
  <si>
    <t>95,83*1,2                                                    "D.1.4.a - 08-22"</t>
  </si>
  <si>
    <t>Dodávka svodné PVC KG potrubí, SN4, včetně tvarovek, těsnění, a vazelíny; revizní šachty v trase potrubí - Přímá trouba KG125</t>
  </si>
  <si>
    <t>62,5*1,2                                                      "D.1.4.a - 08-22"</t>
  </si>
  <si>
    <t>Dodávka svodné PVC KG potrubí, SN4, včetně tvarovek, těsnění, a vazelíny; revizní šachty v trase potrubí - Přímá trouba KG160</t>
  </si>
  <si>
    <t>20,83*1,2                                                     "D.1.4.a - 08-22"</t>
  </si>
  <si>
    <t>Dodávka svodné PVC KG potrubí, SN4, včetně tvarovek, těsnění, a vazelíny; revizní šachty v trase potrubí - Přímá trouba KG200</t>
  </si>
  <si>
    <t>40,83*1,2                                                      "D.1.4.a - 08-22"</t>
  </si>
  <si>
    <t>Dodávka svodné PVC KG potrubí, SN4, včetně tvarovek, těsnění, a vazelíny; revizní šachty v trase potrubí - Přímá trouba KG250</t>
  </si>
  <si>
    <t>0,83*1,2                                                        "D.1.4.a - 08-22"</t>
  </si>
  <si>
    <t>Dodávka svodné PVC KG potrubí, SN4, včetně tvarovek, těsnění, a vazelíny; revizní šachty v trase potrubí - Přímá trouba KG315</t>
  </si>
  <si>
    <t>4,16*1,2                                                       "D.1.4.a - 08-22"</t>
  </si>
  <si>
    <t>Dodávka svodné potrubí PE, svařovaný systém, včetně tvarovek  (kolena, odbočky, redukce, čistící tvarovky), montáže, kotvících prvků - PE potrubí DN110</t>
  </si>
  <si>
    <t>43,33*1,2                                                     "D.1.4.a - 08-22"</t>
  </si>
  <si>
    <t xml:space="preserve">Čistící tvarovka s kruhovým uzávěrem, DN110, PE svařovaný systém, D+M </t>
  </si>
  <si>
    <t>2. Kanalizační potrubí - montáž</t>
  </si>
  <si>
    <t>Montáž připojovací a svodné PP HT potrubí; včetně tvarovek, těsnění, vazelíny a kotvících prvků - Přímá trouba HT40</t>
  </si>
  <si>
    <t>27,5                                                              "D.1.4.a - 08-22"</t>
  </si>
  <si>
    <t>Montáž připojovací a svodné PP HT potrubí; včetně tvarovek, těsnění, vazelíny a kotvících prvků - Přímá trouba HT50</t>
  </si>
  <si>
    <t>72,50                                                             "D.1.4.a-08-22"</t>
  </si>
  <si>
    <t>Montáž připojovací a svodné PP HT potrubí; včetně tvarovek, těsnění, vazelíny a kotvících prvků - Přímá trouba HT75</t>
  </si>
  <si>
    <t>20,8                                                             "D.1.4.a - 08-22"</t>
  </si>
  <si>
    <t>Montáž připojovací a svodné PP HT potrubí; včetně tvarovek, těsnění, vazelíny a kotvících prvků - Přímá trouba HT110</t>
  </si>
  <si>
    <t>69,17                                                            "D.1.4.a - 08-22"</t>
  </si>
  <si>
    <t>Montáž připojovací a svodné PP HT potrubí; včetně tvarovek, těsnění, vazelíny a kotvících prvků - Přímá trouba HT125</t>
  </si>
  <si>
    <t>38,33                                                            "D.1.4.a - 08-22"</t>
  </si>
  <si>
    <t>Montáž svodné PVC KG potrubí, SN4, včetně tvarovek, těsnění, a vazelíny; revizní šachty v trase potrubí - Přímá trouba KG110</t>
  </si>
  <si>
    <t>95,83                                                            "D.1.4.a - 08-22"</t>
  </si>
  <si>
    <t>Montáž svodné PVC KG potrubí, SN4, včetně tvarovek, těsnění, a vazelíny; revizní šachty v trase potrubí - Přímá trouba KG125</t>
  </si>
  <si>
    <t>62,5                                                              "D.1.4.a - 08-22"</t>
  </si>
  <si>
    <t>Montáž svodné PVC KG potrubí, SN4, včetně tvarovek, těsnění, a vazelíny; revizní šachty v trase potrubí - Přímá trouba KG160</t>
  </si>
  <si>
    <t>20,83                                                            "D.1.4.a - 08-22"</t>
  </si>
  <si>
    <t>Montáž svodné PVC KG potrubí, SN4, včetně tvarovek, těsnění, a vazelíny; revizní šachty v trase potrubí - Přímá trouba KG200</t>
  </si>
  <si>
    <t>40,83                                                          "D.1.4.a - 08-22"</t>
  </si>
  <si>
    <t>Montáž svodné PVC KG potrubí, SN4, včetně tvarovek, těsnění, a vazelíny; revizní šachty v trase potrubí - Přímá trouba KG250</t>
  </si>
  <si>
    <t>0,83                                                              "D.1.4.a - 08-22"</t>
  </si>
  <si>
    <t>Montáž svodné PVC KG potrubí, SN4, včetně tvarovek, těsnění, a vazelíny; revizní šachty v trase potrubí - Přímá trouba KG315</t>
  </si>
  <si>
    <t>4,16                                                              "D.1.4.a - 08-22"</t>
  </si>
  <si>
    <t>Montáž svodné potrubí PE, svařovaný systém, včetně tvarovek  (kolena, odbočky, redukce, čistící tvarovky), montáže, kotvících prvků - PE potrubí DN110</t>
  </si>
  <si>
    <t>43,33                                                            "D.1.4.a - 08-22"</t>
  </si>
  <si>
    <t xml:space="preserve">3.  Kanalizační tvarovky, systémové prvky, izolace a příslušenství </t>
  </si>
  <si>
    <t>VH</t>
  </si>
  <si>
    <t xml:space="preserve">Souprava větrací hlavice (komínek pro odvětrání + integrovaná manžeta pro napojení hydroizolace), PP, DN110, D+M </t>
  </si>
  <si>
    <t>ZU</t>
  </si>
  <si>
    <t xml:space="preserve">Vodní zápachová uzávěrka pro odvod kondenzátu, s přídavnou mechanickou zápachovou uzávěrkou (kuličkou), DN32/DN40, D+M </t>
  </si>
  <si>
    <t>ZU 1</t>
  </si>
  <si>
    <t xml:space="preserve">Kalich pro úkapy se zápachovou uzávěrkou, PP, DN32, D+M </t>
  </si>
  <si>
    <t xml:space="preserve">PVC hadice pro odvod kondenzátu, 1/2", D+M </t>
  </si>
  <si>
    <t>5,00                                                              "D.1.4.a - 08-22"</t>
  </si>
  <si>
    <t xml:space="preserve">Střešní vtok se svislým odtokem DN110, průtok 5,6l/s, se samoregulačním vyhříváním (dodávka elektro) a záchytným košem, s integrovanou manžetou pro napojení hydroizolace, D+M </t>
  </si>
  <si>
    <t xml:space="preserve">Nástavec pro střešní vpusti, DN110, s integrovanou manžetou pro napojení hydroizolace, pro výšku tepelné izolace 40-500mm, D+M </t>
  </si>
  <si>
    <t xml:space="preserve">Izolace pro kanalizační potrubí (stoupačky dešťové kanalizace) DN110, tl.min. 20 mm při λ≤0,05 W/m.K, D+M </t>
  </si>
  <si>
    <t>52,00                                                             "D.1.4.a - 08-22"</t>
  </si>
  <si>
    <t>PV</t>
  </si>
  <si>
    <t xml:space="preserve">Plastová podlahová vpust s mřížkou z nerezové oceli, průtok min. 0,5l/s. svislý odtok DN50/75/110, pachotěsnost i bez vody v zápachové uzávěrce, D+M </t>
  </si>
  <si>
    <t>PV1</t>
  </si>
  <si>
    <t xml:space="preserve">Celonerezová záchytná vana 300x300mm, nerezový rošt, odtok DN110, D+M </t>
  </si>
  <si>
    <t>PÚ</t>
  </si>
  <si>
    <t xml:space="preserve">Požární ucpávka - protipožární manžeta, pro průměr potrubí DN50, délka 22mm, D+M </t>
  </si>
  <si>
    <t>Požární ucpávka - protipožární manžeta, pro průměr potrubí DN110, délka 47mm, D+M</t>
  </si>
  <si>
    <t>ČK</t>
  </si>
  <si>
    <t xml:space="preserve">Čistící tvarovka HL98, zatížení max. 1,5t, PP / nerezová ocel, D+M </t>
  </si>
  <si>
    <t xml:space="preserve">Ochranný pochozí poklop s rámem do podlahy, rozměry 300x300mm, opracování dle typu podlahy, D+M </t>
  </si>
  <si>
    <t xml:space="preserve">4. Stavební přípomoce </t>
  </si>
  <si>
    <t>Vypracování drážek svislých a horizontálních ve stávajícím zdivu, rozměr 150x150mm, pro kanalizační potrubí DN40 -DN110, včetně zapravení omítkovou směsí a štukem</t>
  </si>
  <si>
    <t>30,00                                                            "D.1.4.a - 08-22"</t>
  </si>
  <si>
    <t xml:space="preserve">5. Ocelové doplňkové konstrukce </t>
  </si>
  <si>
    <t>Tyč závitová Ø10mm</t>
  </si>
  <si>
    <t>16,00                                                            "D.1.4.a - 08-22"</t>
  </si>
  <si>
    <t>Montážní nosníky</t>
  </si>
  <si>
    <t>8,00                                                              "D.1.4.a - 08-22"</t>
  </si>
  <si>
    <t>Potrubní objímky s gumovou vložkou, do DN125 dle potrubí,</t>
  </si>
  <si>
    <t xml:space="preserve">6. Ostatní </t>
  </si>
  <si>
    <t>Zkouška plynotěsnosti plastového potrubí</t>
  </si>
  <si>
    <t>Proplach potrubí</t>
  </si>
  <si>
    <t>Zkouška vodotěsnosti kanalizace</t>
  </si>
  <si>
    <t>Rozvody plynu</t>
  </si>
  <si>
    <t>1. Demontáž</t>
  </si>
  <si>
    <t>Demontáž stávajícího plynového spotřebiče - Zásobník TUV s plynovým ohřevem o výkonu 76kW, spotřeba plynu (min.0,65m3/h, max. 7,66m/h), včetně odkouření, přívodu spalovacího vzduchu, připojovací hadice a armatur</t>
  </si>
  <si>
    <t>"D.1.4.1.b 02-05"</t>
  </si>
  <si>
    <t>Demontáž stávajícího plynového spotřebiče - Plynový kotel o výkonu 45kW, spotřeba plynu (min.0,2m3/h, max. 5,2m/h), včetně odkouření, přívodu spalovacího vzduchu, připojovací hadice a armatur</t>
  </si>
  <si>
    <t>Demontáž stávajícího plynového spotřebiče - Plynová topná jednotka o výkonu 2,5-4,5kW, spotřeba plynu (min.0,29m3/h, max. 0,522m/h), včetně odkouření, přívodu spalovacího vzduchu, připojovací hadice a armatur</t>
  </si>
  <si>
    <t>Demontáž stávajícího plynového spotřebiče - Plynová topná jednotka o výkonu 110,6kW, spotřeba plynu (max. 11,7m/h), včetně odkouření, přívodu spalovacího vzduchu, připojovací hadice a armatur</t>
  </si>
  <si>
    <t>Demontáž plynového potrubí včetně závěsů, kotvících prvků a zapravení omítek po demontáži plynového potrubí do dn50</t>
  </si>
  <si>
    <t>Demontáž plynového potrubí včetně závěsů, kotvících prvků a zapravení omítek po demontáži plynového potrubí do dn150</t>
  </si>
  <si>
    <t>2. Nové plynové potrubí</t>
  </si>
  <si>
    <t xml:space="preserve">Dodávka a montáž plynového ocelového potrubí včetně závěsů, objímek, dn32 </t>
  </si>
  <si>
    <t xml:space="preserve">Dodávka a montáž plynového ocelového potrubí včetně závěsů, objímek, dn125 </t>
  </si>
  <si>
    <t>Dodávka a osazení ocelové trubky (chráničky) DN50; L=1,5m</t>
  </si>
  <si>
    <t>Dodávka a osazení ocelové trubky (chráničky) DN200; L=1,5m</t>
  </si>
  <si>
    <t xml:space="preserve">Požární tmel na utěsnění prostupu přes požární úsek </t>
  </si>
  <si>
    <t>Nátěry potrubí, 1x základní, 2x vrchní</t>
  </si>
  <si>
    <t>3. Ostatní konstrukce a práce</t>
  </si>
  <si>
    <t>Tlaková zkouška potrubí do DN 200</t>
  </si>
  <si>
    <t>Odvzdušnění potrubí</t>
  </si>
  <si>
    <t>revize plynovodu</t>
  </si>
  <si>
    <t xml:space="preserve">Přesun hmot tonážní pro rozvody a zařízení v objektech </t>
  </si>
  <si>
    <t xml:space="preserve">Ústřední vytápění </t>
  </si>
  <si>
    <t xml:space="preserve">1. Otopná tělesa </t>
  </si>
  <si>
    <t>Dodávka a montáž otopného tělesa deskového jednořadého, TYP 11 o výšce 400mm, délce 700mm se spodním středovým připojením, vestavěného termostatického ventilu, odvzdušňovacího ventilu a radiátorového šroubení dvojitého rohového regulačního, termostatické hlavice, barva bílá</t>
  </si>
  <si>
    <t>3,000                                                       "11/040070-S0"</t>
  </si>
  <si>
    <t>Dodávka a montáž otopného tělesa deskového jednořadého, TYP 11 o výšce 700mm, délce 2000mm se spodním středovým připojením, vestavěného termostatického ventilu, odvzdušňovacího ventilu a radiátorového šroubení dvojitého přímého regulačního, termostatické hlavice, barva bílá</t>
  </si>
  <si>
    <t>2,000                                                       "11/070200-S0"</t>
  </si>
  <si>
    <t>Dodávka a montáž otopného tělesa deskového jednořadého, TYP 11 o výšce 700mm, délce 2300mm se spodním středovým připojením, vestavěného termostatického ventilu, odvzdušňovacího ventilu a radiátorového šroubení dvojitého přímého regulačního, termostatické hlavice, barva bílá</t>
  </si>
  <si>
    <t>3,000                                                      "11/070230-S0"</t>
  </si>
  <si>
    <t>Dodávka a montáž otopného tělesa deskového jednořadého, TYP 21 o výšce 700mm, délce 2000mm se spodním středovým připojením, vestavěného termostatického ventilu, odvzdušňovacího ventilu a  radiátorového šroubení dvojitého přímého regulačního, barva bílá</t>
  </si>
  <si>
    <t>7,000                                                      "21/070200-S0"</t>
  </si>
  <si>
    <t>Dodávka a montáž otopného tělesa deskového jednořadého, TYP 21 o výšce 700mm, délce 2300mm se spodním středovým připojením, vestavěného termostatického ventilu, odvzdušňovacího ventilu a  radiátorového šroubení dvojitého přímého regulačního, barva bílá</t>
  </si>
  <si>
    <t>13,000                                                     "21/070230-S0"</t>
  </si>
  <si>
    <t>Dodávka a montáž otopného tělesa trubkového koupelnového z uzavřených ocelových profilů s průřezem ve tvaru “D” a rovných profilů s kruhovým průřezem d=24mm o výšce 900mm, délce 600mm se spodním středovým připojením včetně kombinované regulační armatury HM s termostatickou hlavicí bílé barvy</t>
  </si>
  <si>
    <t>1,000                                                          "KLMM 900.600"</t>
  </si>
  <si>
    <t>Nástěnný elektricky přímotop s termostatem o výkonu 500W - dodávka a montáž</t>
  </si>
  <si>
    <t>Nástěnný elektricky přímotop s termostatem o výkonu 1500W - dodávka a montáž</t>
  </si>
  <si>
    <t>Teplovodní sálavé panely délky 3000 mm, šířky 1200 mm, v akustickém provedení, sériové zapojení, napojení shora, včetně kotvících prvků - dodávka a montáž</t>
  </si>
  <si>
    <t>6,000                                                         "SP3000/1200"</t>
  </si>
  <si>
    <t>2. Rozvody ÚT - potrubí vnitřní</t>
  </si>
  <si>
    <t>Dodávka a montáž potrubí z trubek měděných spojovaných pájením včetně tvarovek a fitinek - ø15x1,0</t>
  </si>
  <si>
    <t>97                                                           "D.1.4.c - 02-10"</t>
  </si>
  <si>
    <t>Dodávka a montáž potrubí z trubek měděných spojovaných pájením včetně tvarovek a fitinek - ø18x1,0</t>
  </si>
  <si>
    <t>107                                                        "D.1.4.c - 02-10"</t>
  </si>
  <si>
    <t>Dodávka a montáž potrubí z trubek měděných spojovaných pájením včetně tvarovek a fitinek - ø22x1,0</t>
  </si>
  <si>
    <t>262                                                        "D.1.4.c - 02-10"</t>
  </si>
  <si>
    <t>Dodávka a montáž potrubí z trubek měděných spojovaných pájením včetně tvarovek a fitinek - ø28x1,5</t>
  </si>
  <si>
    <t>265                                                         "D.1.4.c - 02-10"</t>
  </si>
  <si>
    <t>Dodávka a montáž potrubí z trubek měděných spojovaných pájením včetně tvarovek a fitinek - ø35x1,5</t>
  </si>
  <si>
    <t xml:space="preserve">vv </t>
  </si>
  <si>
    <t>131                                                       "D.1.4.c - 02-10"</t>
  </si>
  <si>
    <t>Dodávka a montáž potrubí z trubek měděných spojovaných pájením včetně tvarovek a fitinek - ø42x1,5</t>
  </si>
  <si>
    <t>5                                                           "D.1.4.c - 02-10"</t>
  </si>
  <si>
    <t>Dodávka a montáž potrubí z trubek měděných spojovaných pájením včetně tvarovek a fitinek - ø54x2,0</t>
  </si>
  <si>
    <t>74                                                           "D.1.4.c - 02-10"</t>
  </si>
  <si>
    <t>Dodávka a montáž potrubí z trubek ocelových spojovaných svařováním včetně tvarovek a fitinek - DN65</t>
  </si>
  <si>
    <t>201                                                        "D.1.4.c - 02-10"</t>
  </si>
  <si>
    <t xml:space="preserve">3. Rozvody ÚT - podlahové vytápění </t>
  </si>
  <si>
    <t>Systémová deska s izolací, s nakašírovanou folií, s výstupky, EPS 200S (λd=0,034 W/(m.K)), tl. souvistlé vrstvy 30 mm - dodávka</t>
  </si>
  <si>
    <t>428                                                        "D.1.4.c - 02-10"</t>
  </si>
  <si>
    <t xml:space="preserve">AL-PEX potrubí 16 x 2,0 - dodávka </t>
  </si>
  <si>
    <t>2184                                                       "D.1.4.c - 02-10"</t>
  </si>
  <si>
    <t xml:space="preserve">Sestava směšovacího rozdělovače na podlahové vytápění  - 10cestný, včetně čerpadla, elektrického pohonu 0-10V a skříně  pro zabudování  do stěny - dodávka </t>
  </si>
  <si>
    <t>1,000                                                      "RPV1"</t>
  </si>
  <si>
    <t xml:space="preserve">Sestava směšovacího rozdělovače na podlahové vytápění  - 6cestný, včetně čerpadla, elektrického pohonu 0-10V a skříně  pro zabudování  do stěny - dodávka </t>
  </si>
  <si>
    <t>1,000                                                      "RPV2"</t>
  </si>
  <si>
    <t xml:space="preserve">Sestava směšovacího rozdělovače na podlahové vytápění  - 7cestný, včetně čerpadla, elektrického pohonu 0-10V, elektrotermických ventilů 24V na jednotlivých topných smyčkách a skříně  pro zabudování  do stěny - dodávka </t>
  </si>
  <si>
    <t>1,000                                                      "RPV3"</t>
  </si>
  <si>
    <t xml:space="preserve">Sestava směšovacího rozdělovače na podlahové vytápění  - 10cestný, včetně čerpadla, elektrického pohonu 0-10V, elektrotermických ventilů 24V na jednotlivých topných smyčkách a skříně  pro zabudování  do stěny - dodávka </t>
  </si>
  <si>
    <t>1,000                                                      "RPV4"</t>
  </si>
  <si>
    <t xml:space="preserve">Okrajová dilatační páska PE s fólií 10/160mm - dodávka </t>
  </si>
  <si>
    <t>Připojovací šroubení 16 x 2,0 - dodávka</t>
  </si>
  <si>
    <t>4. Rozvody ÚT - aramtury a zařízení</t>
  </si>
  <si>
    <t>Kombinovaný rozdělovač a sběrač, Qmax=9.3m3/h, modul 120, L=2,6m - dodávka a montáž</t>
  </si>
  <si>
    <t>Trubkový rozdělovač a sběrač, 4 okruhy, modul 125, DN125, L=2,45m - dodávka a montáž</t>
  </si>
  <si>
    <t>Automatický odvzdušňovcí ventil svislý se zpětným ventilem - G3/8" - dodávka a montáž</t>
  </si>
  <si>
    <t>Vypouštěcí kulový kohout s hadicovou vývodkou a zátkou - G1/2" - dodávka a montáž</t>
  </si>
  <si>
    <t>Vypouštěcí kulový kohout s hadicovou vývodkou a zátkou - G3/4" - dodávka a montáž</t>
  </si>
  <si>
    <t>Kulový kohout závitový - Rp1/2" - dodávka a montáž</t>
  </si>
  <si>
    <t>Kulový kohout závitový - Rp3/4" - dodávka a montáž</t>
  </si>
  <si>
    <t>Kulový kohout závitový - Rp1" - dodávka a montáž</t>
  </si>
  <si>
    <t>Kulový kohout závitový - Rp6/4" - dodávka a montáž</t>
  </si>
  <si>
    <t>Kulový kohout závitový - Rp2" - dodávka a montáž</t>
  </si>
  <si>
    <t>Mezipřírubová klapka dn65/6 - dodávka a montáž</t>
  </si>
  <si>
    <t>Zpětná klapka závitová - Rp3/4" - dodávka a montáž</t>
  </si>
  <si>
    <t>Zpětná klapka závitová - Rp1" - dodávka a montáž</t>
  </si>
  <si>
    <t>Zpětná klapka závitová - Rp6/4" - dodávka a montáž</t>
  </si>
  <si>
    <t>Zpětná klapka závitová - Rp2" - dodávka a montáž</t>
  </si>
  <si>
    <t>Mezipřírubová zpětná klapka dn65/6 - dodávka a montáž</t>
  </si>
  <si>
    <t>Filtr závitový - Rp3/4" - dodávka a montáž</t>
  </si>
  <si>
    <t>Filtr závitový - Rp1" - dodávka a montáž</t>
  </si>
  <si>
    <t>Filtr závitový - Rp6/4" - dodávka a montáž</t>
  </si>
  <si>
    <t>Filtr závitový - Rp2" - dodávka a montáž</t>
  </si>
  <si>
    <t>Filtr přírubový dn65/6 - dodávka a montáž</t>
  </si>
  <si>
    <t>Termostatický ochoz / omezovač teploty zpátečky 1/2" se stupnicí nastavený na 45°C - dodávka a montáž</t>
  </si>
  <si>
    <t>TROJCESTNÝ SMĚŠOVACÍ VENTIL DN25, SE SERVOPOHONEM (POHON 24V, S ŘÍZENÍM 0-10V), kvs=8,0 - dodávka a montáž</t>
  </si>
  <si>
    <t>TROJCESTNÝ SMĚŠOVACÍ VENTIL DN15, SE SERVOPOHONEM (POHON 24V, S ŘÍZENÍM 0-10V), kvs=1,6 - dodávka a montáž</t>
  </si>
  <si>
    <t>TROJCESTNÝ SMĚŠOVACÍ VENTIL DN20, SE SERVOPOHONEM (POHON 24V, S ŘÍZENÍM 0-10V), kvs=4,0 - dodávka a montáž</t>
  </si>
  <si>
    <t>TROJCESTNÝ SMĚŠOVACÍ VENTIL DN15, SE SERVOPOHONEM (POHON 24V, S ŘÍZENÍM 0-10V), kvs=2,5 - dodávka a montáž</t>
  </si>
  <si>
    <t>OBĚHOVÉ ČERPADLO TOPNÉHO OKRUHU Q=1,95m3/h, P=5,0m (230V, 50Hz, 50W) - dodávka a montáž</t>
  </si>
  <si>
    <t>OBĚHOVÉ ČERPADLO TOPNÉHO OKRUHU Q=0,42m3/h, P=2,8m (230V, 50Hz, 12W) - dodávka a montáž</t>
  </si>
  <si>
    <t>OBĚHOVÉ ČERPADLO TOPNÉHO OKRUHU Q=5,27m3/h, P=4,8m (230V, 50Hz, 116W) - dodávka a montáž</t>
  </si>
  <si>
    <t>OBĚHOVÉ ČERPADLO TOPNÉHO OKRUHU Q=0,84m3/h, P=3,9m (230V, 50Hz, 23W) - dodávka a montáž</t>
  </si>
  <si>
    <t>OBĚHOVÉ ČERPADLO TOPNÉHO OKRUHU Q=0,57m3/h, P=3,9m (230V, 50Hz, 26W) - dodávka a montáž</t>
  </si>
  <si>
    <t>OBĚHOVÉ ČERPADLO TOPNÉHO OKRUHU Q=10,0m3/h, P=5,0m (230V, 50Hz, 33W) - dodávka a montáž</t>
  </si>
  <si>
    <t>Tlakoměr Ø100 (0-16bar) včetně návarku a tlakoměrové smyčky rohové PN40 - dodávka a montáž</t>
  </si>
  <si>
    <t>Teploměr Ø100 (0-120°C) včetně návarku a teploměrné jímky - dodávka a montáž</t>
  </si>
  <si>
    <t>Ruční vyvažovací ventil DN15 rozsah nastavení 0.1&lt;kv&lt;1.27 - dodávka a montáž</t>
  </si>
  <si>
    <t>Regulační ventil DN15 rozsah nastavení 0.14&lt;kv&lt;2.56, měřící clonky, včetně prefabrikované tepelné izolace - dodávka a montáž</t>
  </si>
  <si>
    <t>Regulační ventil DN20 rozsah nastavení 0.53&lt;kv&lt;5.39, měřící clonky, včetně prefabrikované tepelné izolace - dodávka a montáž</t>
  </si>
  <si>
    <t>Regulační ventil DN32 rozsah nastavení 1.19&lt;kv&lt;14.2, měřící clonky, včetně prefabrikované tepelné izolace - dodávka a montáž</t>
  </si>
  <si>
    <t>Regulační ventil DN50 rozsah nastavení 2.62&lt;kv&lt;32.3, měřící clonky, včetně prefabrikované tepelné izolace - dodávka a montáž</t>
  </si>
  <si>
    <t>Regulační ventil DN65 rozsah nastavení 1.8&lt;kv&lt;85, měřící clonky, včetně prefabrikované tepelné izolace - dodávka a montáž</t>
  </si>
  <si>
    <t>Zpětný ventil mezipřírubový PN40, s nerezovou pružinou, Kvs=42m3/hod - dodávka a montáž</t>
  </si>
  <si>
    <t>Kulový kohout přivařovací, tělos St 37.8, koule AISI304, H=98mm - dodávka a montáž</t>
  </si>
  <si>
    <t>Expanzní nádoba membránová o objemu 200l včetně připojovací armatury - dodávka a montáž</t>
  </si>
  <si>
    <t>Uzavírací klapka mezipřírubová UKM GJS400, B=136 mm - dodávka a montáž</t>
  </si>
  <si>
    <t>Návarek pro jímku teplotního čidla L=220 mm, G1/2" - dodávka a montáž</t>
  </si>
  <si>
    <t>Návarek pro termostat, L=35mm, G1/2" - dodávka a montáž</t>
  </si>
  <si>
    <t>Návarek pro čidlo měřiče tepla, G1/2" - dodávka a montáž</t>
  </si>
  <si>
    <t>Návarek pro regulátor tlakové diference, G1/2" - dodávka a montáž</t>
  </si>
  <si>
    <t>Navárky pro MaR - přesný počet a unístění, viz. Projektová dokumentace MaR - dodávka a montáž</t>
  </si>
  <si>
    <t>Výměníková stanice o topném výkonu 450kw do vytápění a ohřev VZT a 150kW do ohřevu TUV - dodávka a montáž</t>
  </si>
  <si>
    <t>5. Rozvody ÚT -  Ocelové doplňkové konstrukce</t>
  </si>
  <si>
    <t xml:space="preserve">Ocelové konstrukce doplňkové z materiálu profilovaného ocelového zhotovené při montáži svařováním a šroubováním - Tyč l 50x50x5x - dodávka a montáž </t>
  </si>
  <si>
    <t>150                     "D.1.4.c - 02-10"</t>
  </si>
  <si>
    <t>Ocelové konstrukce doplňkové z materiálu profilovaného ocelového zhotovené při montáži svařováním a šroubováním - tyč závitová d10mm - dodávka a montáž</t>
  </si>
  <si>
    <t>250                      "D.1.4.c - 02-10"</t>
  </si>
  <si>
    <t>Ocelové konstrukce doplňkové z materiálu profilovaného ocelového zhotovené při montáži svařováním a šroubováním - kotevní třmeny z kruhové oceli</t>
  </si>
  <si>
    <t>6. Rozvody ÚT - Nátěr</t>
  </si>
  <si>
    <t>Nátěr ocelových doplňkových konstrukcí z ocelového profilovaného materiálu syntetický základní + 2x vrchní s 1x emailování - dodávka a montáž</t>
  </si>
  <si>
    <t>30                                                          "D.1.4.c - 02-10"</t>
  </si>
  <si>
    <t>Odmaštění rozvodných potrubí a ocelových doplňkových konstrukcí - dodávka a montáž</t>
  </si>
  <si>
    <t>50                                                          "D.1.4.c - 02-10"</t>
  </si>
  <si>
    <t>Nátěr ocelových potrubí - syntetický základní + 2x vrchní s 1x emailování - dodávka a montáž</t>
  </si>
  <si>
    <t xml:space="preserve">7. Rozvody ÚT - Tepelné izolace uvitř objektu  </t>
  </si>
  <si>
    <t>Tepelná izolace potrubí navlékací (λ=0,038W.m2/K) pouzdro ø15 na potrubí ø15 o tl. 30mm - dodávka a montáž</t>
  </si>
  <si>
    <t>97                                                          "D.1.4.c - 02-10"</t>
  </si>
  <si>
    <t>Tepelná izolace potrubí navlékací  (λ=0,038W.m2/K) pouzdro ø18 na potrubí ø18 o tl. 30mm - dodávka a montáž</t>
  </si>
  <si>
    <t>107                                                         "D.1.4.c - 02-10"</t>
  </si>
  <si>
    <t>Tepelná izolace potrubí navlékací  (λ=0,038W.m2/K) pouzdro ø22 na potrubí ø22 o tl. 40mm - dodávka a montáž</t>
  </si>
  <si>
    <t>262                                                          "D.1.4.c - 02-10"</t>
  </si>
  <si>
    <t>Tepelná izolace potrubí navlékací  (λ=0,038W.m2/K) pouzdro ø28 na potrubí ø28 o tl. 40mm - dodávka a montáž</t>
  </si>
  <si>
    <t>265                                                        "D.1.4.c - 02-10"</t>
  </si>
  <si>
    <t>Tepelná izolace potrubí navlékací  (λ=0,038W.m2/K) pouzdro ø35 na potrubí ø35 o tl. 50mm - dodávka a montáž</t>
  </si>
  <si>
    <t>131                                                         "D.1.4.c - 02-10"</t>
  </si>
  <si>
    <t>Tepelná izolace potrubí navlékací  (λ=0,038W.m2/K) pouzdro ø42 na potrubí ø42 o tl. 50mm - dodávka a montáž</t>
  </si>
  <si>
    <t>5                                                            "D.1.4.c - 02-10"</t>
  </si>
  <si>
    <t>Tepelná izolace potrubí navlékací  (λ=0,038W.m2/K) pouzdro ø54 na potrubí ø54 o tl. 50mm - dodávka a montáž</t>
  </si>
  <si>
    <t>Tepelná izolace potrubí z minerální vlny s hliníkovou folií (λ=0,038W.m2/K) na potrubí ø76 mm o tl. 50 mm - dodávka a montáž</t>
  </si>
  <si>
    <t>201                                                          "D.1.4.c - 02-10"</t>
  </si>
  <si>
    <t xml:space="preserve">8. Rozvody ÚT - Stavební přípomoce </t>
  </si>
  <si>
    <t>Vypracování drážek svislých a horizontálních ve zdivu, pro potrubí topné a vratné vody, rozměr 150x100mm, pro potrubí vytápění do DN32 včetně, včetně zapravení omítkovou směsí a štukem</t>
  </si>
  <si>
    <t>23                                                           "D.1.4.c - 02-10"</t>
  </si>
  <si>
    <t xml:space="preserve">9. Ostatní </t>
  </si>
  <si>
    <t>Protipožární zpěňující páska na potrubí Ø22</t>
  </si>
  <si>
    <t>4,9                                                         "D.1.4.c - 02-10"</t>
  </si>
  <si>
    <t>Protipožární zpěňující páska na potrubí Ø28</t>
  </si>
  <si>
    <t>3,5                                                         "D.1.4.c - 02-10"</t>
  </si>
  <si>
    <t>Protipožární zpěňující páska na potrubí Ø35</t>
  </si>
  <si>
    <t>3,7                                                         "D.1.4.c - 02-10"</t>
  </si>
  <si>
    <t>Tlaková zkouška CU potrubí do DN50</t>
  </si>
  <si>
    <t xml:space="preserve"> 941                                                         "D.1.4.c - 02-10"</t>
  </si>
  <si>
    <t>Tlaková zkouška OCELOVÉHO potrubí od DN50</t>
  </si>
  <si>
    <t>Tlaková zkouška plastového potrubí</t>
  </si>
  <si>
    <t>2184                                                        "D.1.4.c - 02-10"</t>
  </si>
  <si>
    <t>Topná zkouška dle ČSN - 72hodin</t>
  </si>
  <si>
    <t>Napouštění systému</t>
  </si>
  <si>
    <t>1142                                                        "D.1.4.c - 02-10"</t>
  </si>
  <si>
    <t xml:space="preserve">Propláchnutí potrubí </t>
  </si>
  <si>
    <t>Montáž podlahového vytápění</t>
  </si>
  <si>
    <t>428                                                          "D.1.4.c - 02-10"</t>
  </si>
  <si>
    <t>Vyregulování topného systému</t>
  </si>
  <si>
    <t>Odvzdušnění otopných těles</t>
  </si>
  <si>
    <t>Demontáž stávajících nepotřebných armatur, potrubí, izolací, kotvících prvků</t>
  </si>
  <si>
    <t>571,000                                                    "D.1.1.02-07"</t>
  </si>
  <si>
    <t>Demontáž stávajících topných těles včetně připojovacích armatur</t>
  </si>
  <si>
    <t>Návod na obsluhu a údržbu, proškolení obsluhy</t>
  </si>
  <si>
    <t>Prostup obvodovou stěnou pro potrubí dn160 a dn140 včetně utěsnění prostupu skrz obvodovou stěnu o šířce 1,0m</t>
  </si>
  <si>
    <t>12,000                                                     "D.1.4.c - 02-10"</t>
  </si>
  <si>
    <t xml:space="preserve">Vzduchotechnika </t>
  </si>
  <si>
    <t>Zařízení pro větrání sportovní haly D+M</t>
  </si>
  <si>
    <t>Rekuperační jednotka o větracím množství vzduchu 40 000m3/h/400Pa s rotačním rekuperátorem o účinnosti 72% s integrovaným teplovodním ohřevem o výkonu 95kW a volnou komorou pro přímý výparník o výkonu 100kW a směšovací klapkou, filtry F7 a M5; hmotnost 3827kg. Přívodní ventilátor 3x400V; 18,5kW 36,8A. Odvodní ventilátor 3x400V; 22,0kW 41,5A, včetně směšovacího uzlu (oběhové čerpadlo, trojcestný ventil, uzavýrací, vypouštěcí a odvzdušňovací armatury, připojovací hadice)</t>
  </si>
  <si>
    <t>1                     "1.01"</t>
  </si>
  <si>
    <t>Tlumič hluku kulisový čtyřhranný 2500x1500mm,L=2000mm</t>
  </si>
  <si>
    <t>4                     "1.02"</t>
  </si>
  <si>
    <t>Protidešťová žaluzie pro přívod vzduchu včetně zemního rámu a sítí proti ptactvu 2500x1500mm</t>
  </si>
  <si>
    <t>1                     "1.03"</t>
  </si>
  <si>
    <t>Výfukový díl čtyřhranný pro odvod vzduchu včetně sítě proti ptactvu 2500x1500mm, sklon sešikmení 45°</t>
  </si>
  <si>
    <t>1                     "1.04"</t>
  </si>
  <si>
    <t>Stropní anemostat pro vysoké prostory přívodní s regulací a s vertikálním připojovacím boxem vel. 630mm (2666 m3/hod.)</t>
  </si>
  <si>
    <t>15                     "1.05"</t>
  </si>
  <si>
    <t>Vyúsť odvodní komfortní dvouřadá s regulací a s připojovacím nástavcem a upevňovacím rámem 1225x525mm</t>
  </si>
  <si>
    <t>7                    "1.06"</t>
  </si>
  <si>
    <t>Regulační klapka čtyřhranná s ručním nastavením s aretací 800x800mm</t>
  </si>
  <si>
    <t>2                     "1.07"</t>
  </si>
  <si>
    <t>Regulační klapka čtyřhranná s ručním nastavením s aretací 1000x1000mm</t>
  </si>
  <si>
    <t>1                     "1.08"</t>
  </si>
  <si>
    <t>Regulační klapka čtyřhranná s ručním nastavením s aretací 1400x1250</t>
  </si>
  <si>
    <t>1                     "1.09"</t>
  </si>
  <si>
    <t>Regulační klapka kruhová s ručním nastavením s aretací dn180</t>
  </si>
  <si>
    <t>1                     "1.10"</t>
  </si>
  <si>
    <t>Regulační klapka kruhová s ručním nastavením s aretací dn125</t>
  </si>
  <si>
    <t>2                     "1.11"</t>
  </si>
  <si>
    <t>Talířový ventil kruhový pro přívod vzduchu dn160</t>
  </si>
  <si>
    <t>4                     "1.12"</t>
  </si>
  <si>
    <t>Talířový ventil kruhový pro odvod vzduchu dn160</t>
  </si>
  <si>
    <t>4                     "1.13"</t>
  </si>
  <si>
    <t>Regulační klapka kruhová s ručním nastavením s aretací dn400</t>
  </si>
  <si>
    <t>15                     "1.14"</t>
  </si>
  <si>
    <t>2xdveřní mřížka 525x125mm</t>
  </si>
  <si>
    <t>Venkovní jednotka mini VRV o jmenovitém chladícím výkonu 33,5kW včetně sady s expanzním ventilem, řídící skříně 0-10V, kontakty ABC pro přep. Chlazení/topení, kabel pro kontakt(3x400V,50Hz, nom.10,2kW, jmen.13,4A, R410A, doporučené jištění 32A)</t>
  </si>
  <si>
    <t>1                     "CH 1.1A"</t>
  </si>
  <si>
    <t>1                     "CH 1.1B"</t>
  </si>
  <si>
    <t>1                     "CH 1.1C"</t>
  </si>
  <si>
    <t>Kruhové potrubí Spiro vč. tvarovek prům. 125; včetně rezervy 10%; 4% tvarovek včetně oc.doplňkových konstrukcí, těsnícího a montážního materiálu a nátěrů</t>
  </si>
  <si>
    <t>95,000           "D.1.4.d - 02-10"</t>
  </si>
  <si>
    <t>Kruhové potrubí Spiro vč. tvarovek prům. 160; včetně rezervy 10%; 29% tvarovek včetně oc.doplňkových konstrukcí, těsnícího a montážního materiálu a nátěrů</t>
  </si>
  <si>
    <t>5,000           "D.1.4.d - 02-10"</t>
  </si>
  <si>
    <t>Kruhové potrubí Spiro vč. tvarovek prům. 180;včetně rezervy 10%, 8% tvarovek včetně oc.doplňkových konstrukcí, těsnícího a montážního materiálu a nátěrů</t>
  </si>
  <si>
    <t>26,000           "D.1.4.d - 02-10"</t>
  </si>
  <si>
    <t>Kruhové potrubí Spiro vč. tvarovek prům. 400; včetně rezervy 10%; 21% tvarovek včetně oc.doplňkových konstrukcí, těsnícího a montážního materiálu a nátěrů</t>
  </si>
  <si>
    <t>97,00            "D.1.4.d - 02-10"</t>
  </si>
  <si>
    <t>Čtyřhranné potrubí sk.I z pozink. plechu dle ON 12 0398; do obvodu 1050mm; včetně rezervy 10%, 100% tvarovek včetně oc.doplňkových konstrukcí, těsnícího a montážního materiálu a nátěrů</t>
  </si>
  <si>
    <t>2,00              "D.1.4.d - 02-10"</t>
  </si>
  <si>
    <t>Čtyřhranné potrubí sk.I z pozink. plechu dle ON 12 0398; do obvodu 1890mm; včetně rezervy 10%; 100% tvarovek včetně oc.doplňkových konstrukcí, těsnícího a montážního materiálu a nátěrů</t>
  </si>
  <si>
    <t>18,00            "D.1.4.d - 02-10"</t>
  </si>
  <si>
    <t>Čtyřhranné potrubí sk.I z pozink. plechu dle ON 12 0398; do obvodu 2630mm; včetně rezervy 10%;  25% tvarovek včetně oc.doplňkových konstrukcí, těsnícího a montážního materiálu a nátěrů</t>
  </si>
  <si>
    <t>99,00            "D.1.4.d - 02-10"</t>
  </si>
  <si>
    <t>Čtyřhranné potrubí sk.I z pozink. plechu dle ON 12 0398; do obvodu 3500mm; včetně rezervy 10%; 18% tvarovek včetně oc.doplňkových konstrukcí, těsnícího a montážního materiálu a nátěrů</t>
  </si>
  <si>
    <t>137,00           "D.1.4.d - 02-10"</t>
  </si>
  <si>
    <t>Čtyřhranné potrubí sk.I z pozink. plechu dle ON 12 0398; do obvodu 4000mm; včetně rezervy 10%; 22% tvarovek včetně oc.doplňkových konstrukcí, těsnícího a montážního materiálu a nátěrů</t>
  </si>
  <si>
    <t>173,00            "D.1.4.d - 02-10"</t>
  </si>
  <si>
    <t>Čtyřhranné potrubí sk.I z pozink. plechu dle ON 12 0398; do obvodu 5600mm; včetně rezervy 10%; 21% tvarovek včetně oc.doplňkových konstrukcí, těsnícího a montážního materiálu a nátěrů</t>
  </si>
  <si>
    <t>148,00            "D.1.4.d - 02-10"</t>
  </si>
  <si>
    <t>Čtyřhranné potrubí sk.I z pozink. plechu dle ON 12 0398; do obvodu 7980mm; včetně rezervy 10%; 100% tvarovek včetně oc.doplňkových konstrukcí, těsnícího a montážního materiálu a nátěrů</t>
  </si>
  <si>
    <t>25,00              "D.1.4.d - 02-10"</t>
  </si>
  <si>
    <t>Čtyřhranné potrubí sk.I z pozink. plechu dle ON 12 0398; do obvodu 8000mm; 44% tvarovek včetně oc.doplňkových konstrukcí, těsnícího a montážního materiálu a nátěrů</t>
  </si>
  <si>
    <t>106,00            "D.1.4.d - 02-10"</t>
  </si>
  <si>
    <t>Tepelná izolace potrubí z minerální vlny tl. 40 mm</t>
  </si>
  <si>
    <t>643,00            "D.1.4.d - 02-10"</t>
  </si>
  <si>
    <t>Tepelná izolace potrubí z minerální vlny tl. 50 mm včetně oplechování</t>
  </si>
  <si>
    <t>226,00             "D.1.4.d - 02-10"</t>
  </si>
  <si>
    <t>Cu potrubí pro klimatizační jednotky, trubka chladírenská 12.7x1.0 mm, včetně tepelné izolace tl. 13mm a ochranného opláštění, včetně 10% rezervy</t>
  </si>
  <si>
    <t>39,00                 "D.1.4.d - 02-10"</t>
  </si>
  <si>
    <t>Cu potrubí pro klimatizační jendotky, trubka chladírenská 25.2x1.0 mm, včetně tepelné izolace tl. 13mm a ochranného opláštění, včetně 10% rezervy</t>
  </si>
  <si>
    <t xml:space="preserve">Zařízení pro větrání sociálního zázemí a chodeb D+M </t>
  </si>
  <si>
    <t>Rekuperační jednotka o větracím množství vzduchu 4 920m3/h/400Pa s rotačním rekuperátorem o účinnosti 83% s integrovaným teplovodním ohřevem o výkonu 13kW, filtry F7 aM5; hmotnost 550kg. Přívodní ventilátor 3x400V; 2,5kW 4,0A. Odvodní ventilátor 3x400V; 2,5kW 4,0A, včetně směšovacího uzlu (oběhové čerpadlo, trojcestný ventil, uzavýrací, vypouštěcí a odvzdušňovací armatury, připojovací hadice)</t>
  </si>
  <si>
    <t>1                     "2.01"</t>
  </si>
  <si>
    <t xml:space="preserve">Tlumič hluku kulisový čtyřhranný 1000x500mm,L=2000mm </t>
  </si>
  <si>
    <t>4                     "2.02"</t>
  </si>
  <si>
    <t>Protidešťová žaluzie pro přívod vzduchu 1250x500mm včetně zemního rámu a sítí proti ptactvu</t>
  </si>
  <si>
    <t>1                     "2.03"</t>
  </si>
  <si>
    <t>Protidešťová žaluzie pro odvod vzduchu 1250x500mm včetně zemního rámu a sítí proti ptactvu</t>
  </si>
  <si>
    <t>1                     "2.04"</t>
  </si>
  <si>
    <t>Talířový ventil kruhový pro odvod vzduchu dn200</t>
  </si>
  <si>
    <t>1                     "2.05"</t>
  </si>
  <si>
    <t>26                    "2.06"</t>
  </si>
  <si>
    <t>Talířový ventil kruhový pro odvod vzduchu dn100</t>
  </si>
  <si>
    <t>36                     "2.07"</t>
  </si>
  <si>
    <t>Talířový ventil kruhový pro přívod vzduchu dn100</t>
  </si>
  <si>
    <t>8                     "2.21"</t>
  </si>
  <si>
    <t>43                     "2.08"</t>
  </si>
  <si>
    <t>Tlumič hluku kruhový dn160, L=900mm</t>
  </si>
  <si>
    <t>7                     "2.09"</t>
  </si>
  <si>
    <t>Regulátor variabilního průtoku kruhový dn160</t>
  </si>
  <si>
    <t>12                     "2.10"</t>
  </si>
  <si>
    <t>Regulátor konstantního průtoku kruhový dn160</t>
  </si>
  <si>
    <t>2                     "2.10a"</t>
  </si>
  <si>
    <t>Tlumič hluku kruhový dn200, L=900mm</t>
  </si>
  <si>
    <t>2                     "2.11"</t>
  </si>
  <si>
    <t>Regulátor variabilního průtoku kruhový dn200</t>
  </si>
  <si>
    <t>4                    "2.12"</t>
  </si>
  <si>
    <t>Regulátor konstantního průtoku kruhový dn200</t>
  </si>
  <si>
    <t>1                     "2.12a"</t>
  </si>
  <si>
    <t>Tlumič hluku kruhový dn125, L=900mm</t>
  </si>
  <si>
    <t>4                     "2.13"</t>
  </si>
  <si>
    <t>Regulátor variabilního průtoku kruhový dn125</t>
  </si>
  <si>
    <t>4                     "2.14"</t>
  </si>
  <si>
    <t>Regulátor konstantního průtoku kruhový dn125</t>
  </si>
  <si>
    <t>2                     "2.14a"</t>
  </si>
  <si>
    <t>Tlumič hluku kruhový dn100, L=900mm</t>
  </si>
  <si>
    <t>1                     "2.15"</t>
  </si>
  <si>
    <t>Regulátor variabilního průtoku kruhový dn100</t>
  </si>
  <si>
    <t>2                     "2.16"</t>
  </si>
  <si>
    <t>Požární větrací mřížka EI 60 DP1/ EW 120 DP1 260x200mm</t>
  </si>
  <si>
    <t>1                     "2.22"</t>
  </si>
  <si>
    <t>2xstěnová mřížka 325x75mm</t>
  </si>
  <si>
    <t>2xstěnová mřížka 425x75mm</t>
  </si>
  <si>
    <t>2xstěnová mřížka 425x125mm</t>
  </si>
  <si>
    <t>2xstěnová mřížka 525x75mm</t>
  </si>
  <si>
    <t>2xstěnová mřížka 525x125mm</t>
  </si>
  <si>
    <t>2xstěnová mřížka 525x225mm</t>
  </si>
  <si>
    <t>Kruhové potrubí Spiro vč. tvarovek prům. 100; včetně rezervy 10%; 8% tvarovek včetně oc.doplňkových konstrukcí, těsnícího a montážního materiálu a nátěrů</t>
  </si>
  <si>
    <t>84,00                            "D.1.4.d - 02-10"</t>
  </si>
  <si>
    <t>Kruhové potrubí Spiro vč. tvarovek prům. 125;  včetně rezervy 10%; 11% tvarovek včetně oc.doplňkových konstrukcí, těsnícího a montážního materiálu a nátěrů</t>
  </si>
  <si>
    <t>62,00                            "D.1.4.d - 02-10"</t>
  </si>
  <si>
    <t>Kruhové potrubí Spiro vč. tvarovek prům. 140; včetně rezervy 10%; 14% tvarovek včetně oc.doplňkových konstrukcí, těsnícího a montážního materiálu a nátěrů</t>
  </si>
  <si>
    <t>2,00                                "D.1.4.d - 02-10"</t>
  </si>
  <si>
    <t>Kruhové potrubí Spiro vč. tvarovek prům. 160; včetně rezervy 10%; 17% tvarovek včetně oc.doplňkových konstrukcí, těsnícího a montážního materiálu a nátěrů</t>
  </si>
  <si>
    <t>100,00                             "D.1.4.d - 02-10"</t>
  </si>
  <si>
    <t>Kruhové potrubí Spiro vč. tvarovek prům. 200; včetně rezervy 10%; 22% tvarovek včetně oc.doplňkových konstrukcí, těsnícího a montážního materiálu a nátěrů</t>
  </si>
  <si>
    <t>43,00                               "D.1.4.d - 02-10"</t>
  </si>
  <si>
    <t>Kruhové potrubí Spiro vč. tvarovek prům. 224; včetně rezervy 10%; 100% tvarovek včetně oc.doplňkových konstrukcí, těsnícího a montážního materiálu a nátěrů</t>
  </si>
  <si>
    <t>5,00                                 "D.1.4.d - 02-10"</t>
  </si>
  <si>
    <t>Kruhové potrubí Spiro vč. tvarovek prům. 250; včetně rezervy 10%; 19% tvarovek včetně oc.doplňkových konstrukcí, těsnícího a montážního materiálu a nátěrů</t>
  </si>
  <si>
    <t>4,00                                 "D.1.4.d - 02-10"</t>
  </si>
  <si>
    <t>Čtyřhranné potrubí sk.I z pozink. plechu dle ON 12 0398; do obvodu 650mm; včetně rezervy 10%; 89% tvarovek včetně oc.doplňkových konstrukcí, těsnícího a montážního materiálu a nátěrů</t>
  </si>
  <si>
    <t>0,50                                 "D.1.4.d - 02-10"</t>
  </si>
  <si>
    <t>Čtyřhranné potrubí sk.I z pozink. plechu dle ON 12 0398; do obvodu 1050mm; včetně rezervy 10%; 35% tvarovek včetně oc.doplňkových konstrukcí, těsnícího a montážního materiálu a nátěrů</t>
  </si>
  <si>
    <t>55,00                                "D.1.4.d - 02-10"</t>
  </si>
  <si>
    <t>Čtyřhranné potrubí sk.I z pozink. plechu dle ON 12 0398; do obvodu 1500mm; včetně rezervy 10%; 29% tvarovek včetně oc.doplňkových konstrukcí, těsnícího a montážního materiálu a nátěrů</t>
  </si>
  <si>
    <t>62,00                               "D.1.4.d - 02-10"</t>
  </si>
  <si>
    <t>Čtyřhranné potrubí sk.I z pozink. plechu dle ON 12 0398; do obvodu 2630mm;včetně rezervy 10%; 31% tvarovek včetně oc.doplňkových konstrukcí, těsnícího a montážního materiálu a nátěrů</t>
  </si>
  <si>
    <t>30,00                              "D.1.4.d - 02-10"</t>
  </si>
  <si>
    <t>Čtyřhranné potrubí sk.I z pozink. plechu dle ON 12 0398; do obvodu 3500mm; včetně rezervy 10%; 58% tvarovek včetně oc.doplňkových konstrukcí, těsnícího a montážního materiálu a nátěrů</t>
  </si>
  <si>
    <t>47,00                            "D.1.4.d - 02-10"</t>
  </si>
  <si>
    <t>Čtyřhranné potrubí sk.I z pozink. plechu dle ON 12 0398; do obvodu 4000mm; včetně rezervy 10%; 100% tvarovek včetně oc.doplňkových konstrukcí, těsnícího a montážního materiálu a nátěrů</t>
  </si>
  <si>
    <t>4,50                              "D.1.4.d - 02-10"</t>
  </si>
  <si>
    <t>205,00                          "D.1.4.d - 02-10"</t>
  </si>
  <si>
    <t>77,00                           "D.1.4.d - 02-10"</t>
  </si>
  <si>
    <t>Požární izolace potrubí z minerální vlny s AL polepem tl. 60 mm na trny</t>
  </si>
  <si>
    <t>31,00                           "D.1.4.d - 02-10"</t>
  </si>
  <si>
    <t>Akustická izolace potrubí z minerální vlny tl. 40 mm</t>
  </si>
  <si>
    <t>36,00                           "D.1.4.d - 02-10"</t>
  </si>
  <si>
    <t>Pružná hadice pro připojení talířového ventilu DN100</t>
  </si>
  <si>
    <t>44,00                           "D.1.4.d - 02-10"</t>
  </si>
  <si>
    <t>Pružná hadice pro připojení talířového ventilu DN160</t>
  </si>
  <si>
    <t>45,00                           "D.1.4.d - 02-10"</t>
  </si>
  <si>
    <t>Pružná hadice pro připojení talířového ventilu DN200</t>
  </si>
  <si>
    <t>69,00                           "D.1.4.d - 02-10"</t>
  </si>
  <si>
    <t>Zařízení pro větrání multifunkční tělocvičny a zrcadlového sálu D+M</t>
  </si>
  <si>
    <t>Rekuperační jednotka o větracím množství vzduchu 10 500m3/h/400Pa s rotačním rekuperátorem o účinnosti 82% s integrovaným teplovodním ohřevem o výkonu 13kW a volnou komorou pro přímý výparník o výkonu 25kW a směšovací klapkou, filtry F7 a M5; hmotnost 1463kg. Přívodní ventilátor 3x400V; 4,0kW 8,2A. Odvodní ventilátor 3x400V; 4,0kW 8,2A, včetně směšovacího uzlu (oběhové čerpadlo, trojcestný ventil, uzavýrací, vypouštěcí a odvzdušňovací armatury, připojovací hadice)</t>
  </si>
  <si>
    <t>1                     "3.01"</t>
  </si>
  <si>
    <t xml:space="preserve">Tlumič hluku kulisový čtyřhranný 1250x1000mm,L=2000mm </t>
  </si>
  <si>
    <t>4                     "3.02"</t>
  </si>
  <si>
    <t>Protidešťová žaluzie pro přívod vzduchu 1250x1000mm včetně zemního rámu a sítí proti ptactvu</t>
  </si>
  <si>
    <t>1                     "3.03"</t>
  </si>
  <si>
    <t>Protidešťová žaluzie pro odvod vzduchu 1250x1000mm včetně zemního rámu a sítí proti ptactvu</t>
  </si>
  <si>
    <t>1                     "3.04"</t>
  </si>
  <si>
    <t>Vyúsť přívodní komfortní s regulací a s připojovacím nástavcem a upevňovacím rámem 525x125mm</t>
  </si>
  <si>
    <t>5                     "3.05"</t>
  </si>
  <si>
    <t>Vyúsť odvodní komfortní s regulací a s připojovacím nástavcem a upevňovacím rámem 1025x225mm</t>
  </si>
  <si>
    <t>2                     "3.06"</t>
  </si>
  <si>
    <t xml:space="preserve">Tlumič hluku kulisový čtyřhranný 500x300mm,L=1500mm </t>
  </si>
  <si>
    <t>1                     "3.07"</t>
  </si>
  <si>
    <t>Regulátor variabilního průtoku čtyřhranný 500x300mm</t>
  </si>
  <si>
    <t>2                     "3.08"</t>
  </si>
  <si>
    <t xml:space="preserve">Tlumič hluku kulisový čtyřhranný 900x400mm,L=1500mm </t>
  </si>
  <si>
    <t>1                     "3.09"</t>
  </si>
  <si>
    <t>Regulátor variabilního průtoku čtyřhranný 900x400mm</t>
  </si>
  <si>
    <t>2                    "3.10"</t>
  </si>
  <si>
    <t>Regulační klapka kruhová s aretací nastavovacího mechanizmu d=315mm</t>
  </si>
  <si>
    <t>6                    "3.11"</t>
  </si>
  <si>
    <t>Stropní anemostat pro vysoké prostory přívodní s regulací a s horizontálním připojovacím boxem vel. 400 (1.250 m3/hod)</t>
  </si>
  <si>
    <t>6                     "3.12"</t>
  </si>
  <si>
    <t>5                     "3.13"</t>
  </si>
  <si>
    <t>Venkovní jednotka mini VRV o jmenovitém chladícím výkonu 22,4kW včetně sady s expanzním ventilem, řídící skříně 0-10V, kontakty ABC pro přep. Chlazení/topení, kabel pro kontakt(3x400V,50Hz, nom.6,78kW, jmen.9,6A, R410A, doporučené jištění 25A)</t>
  </si>
  <si>
    <t>1                     "CH 2.1"</t>
  </si>
  <si>
    <t>Kruhové potrubí Spiro vč. tvarovek prům. 315; včetně rezervy 10%; 6% tvarovek včetně oc.doplňkových konstrukcí, těsnícího a montážního materiálu a nátěrů</t>
  </si>
  <si>
    <t>36,00                  "D.1.4.d - 02-10"</t>
  </si>
  <si>
    <t>Čtyřhranné potrubí sk.I z pozink. plechu dle ON 12 0398; do obvodu 1500mm; včetně rezervy 10%; 87% tvarovek včetně oc.doplňkových konstrukcí, těsnícího a montážního materiálu a nátěrů</t>
  </si>
  <si>
    <t>10,50                  "D.1.4.d - 02-10"</t>
  </si>
  <si>
    <t>Čtyřhranné potrubí sk.I z pozink. plechu dle ON 12 0398; do obvodu 1890mm; včetně rezervy 10%; 29% tvarovek včetně oc.doplňkových konstrukcí, těsnícího a montážního materiálu a nátěrů</t>
  </si>
  <si>
    <t>98,50                   "D.1.4.d - 02-10"</t>
  </si>
  <si>
    <t>Čtyřhranné potrubí sk.I z pozink. plechu dle ON 12 0398; do obvodu 2630mm; včetně rezervy 10%; 26% tvarovek včetně oc.doplňkových konstrukcí, těsnícího a montážního materiálu a nátěrů</t>
  </si>
  <si>
    <t>123,00                 "D.1.4.d - 02-10"</t>
  </si>
  <si>
    <t>Čtyřhranné potrubí sk.I z pozink. plechu dle ON 12 0398; do obvodu 4000mm; včetně rezervy 10%; 87% tvarovek včetně oc.doplňkových konstrukcí, těsnícího a montážního materiálu a nátěrů</t>
  </si>
  <si>
    <t>23,50                   "D.1.4.d - 02-10"</t>
  </si>
  <si>
    <t>Čtyřhranné potrubí sk.I z pozink. plechu dle ON 12 0398; do obvodu 5600mm; včetně rezervy 10%; 90% tvarovek včetně oc.doplňkových konstrukcí, těsnícího a montážního materiálu a nátěrů</t>
  </si>
  <si>
    <t>36,00                 "D.1.4.d - 02-10"</t>
  </si>
  <si>
    <t>95,00                 "D.1.4.d - 02-10"</t>
  </si>
  <si>
    <t>130,00                   "D.1.4.d - 02-10"</t>
  </si>
  <si>
    <t>20,00                      "D.1.4.d - 02-10"</t>
  </si>
  <si>
    <t>Pružná hadice pro připojení DN315</t>
  </si>
  <si>
    <t>25,00                     "D.1.4.d - 02-10"</t>
  </si>
  <si>
    <t>Cu trubka chladírenská 9.52x0.8 mm, včetně tepelné izolace tl. 13mm a ochranného opláštění, včetně 10% rezervy</t>
  </si>
  <si>
    <t>10,00                   "D.1.4.d - 02-10"</t>
  </si>
  <si>
    <t>Cu trubka chladírenská 19.1x1.0 mm, včetně tepelné izolace tl. 13mm a ochranného opláštění, včetně 10% rezervy</t>
  </si>
  <si>
    <t>Zařízení pro větrání tělocvičny s horolezeckou stěnou D+M</t>
  </si>
  <si>
    <t>Rekuperační jednotka o větracím množství vzduchu 1 500m3/h/300Pa s rotačním rekuperátorem o účinnosti 87% s integrovaným teplovodním ohřevem o výkonu 1,9kW, filtry M5 aM5; hmotnost 255kg. Přívodní ventilátor 1x230V; 0,5kW 2,06A. Odvodní ventilátor 1x230V; 0,5kW 2,0A, včetně směšovacího uzlu (oběhové čerpadlo, trojcestný ventil, uzavýrací, vypouštěcí a odvzdušňovací armatury, připojovací hadice)</t>
  </si>
  <si>
    <t>1                   "4.01"</t>
  </si>
  <si>
    <t xml:space="preserve">Tlumič hluku kulisový čtyřhranný 500x400mm,L=2000mm včetně pláště </t>
  </si>
  <si>
    <t>4                    "4.02"</t>
  </si>
  <si>
    <t>Protidešťová žaluzie pro odvod vzduchu 500x500mm včetně zemního rámu a sítí proti ptactvu</t>
  </si>
  <si>
    <t>1                    "4,03"</t>
  </si>
  <si>
    <t>1                    "4.04"</t>
  </si>
  <si>
    <t>Vyúsť přívodní komfortní s regulací a s připojovacím nástavcem a upevňovacím rámem 1225x75mm</t>
  </si>
  <si>
    <t>3                    "4.05"</t>
  </si>
  <si>
    <t>Vyúsť odvodní komfortní s regulací a s připojovacím nástavcem a upevňovacím rámem 500x500mm</t>
  </si>
  <si>
    <t>1                    "4.06"</t>
  </si>
  <si>
    <t>Kruhové potrubí Spiro vč. tvarovek prům. 315; včetně rezervy 10%; 0% tvarovek včetně oc.doplňkových konstrukcí, těsnícího a montážního materiálu a nátěrů</t>
  </si>
  <si>
    <t>9,00                      "D.1.4.d - 02-10"</t>
  </si>
  <si>
    <t>Čtyřhranné potrubí sk.I z pozink. plechu dle ON 12 0398; do obvodu 1500mm; včetně rezervy 10%; 20% tvarovek včetně oc.doplňkových konstrukcí, těsnícího a montážního materiálu a nátěrů</t>
  </si>
  <si>
    <t>12,00                    "D.1.4.d - 02-10"</t>
  </si>
  <si>
    <t>22,50                   "D.1.4.d - 02-10"</t>
  </si>
  <si>
    <t>Čtyřhranné potrubí sk.I z pozink. plechu dle ON 12 0398; do obvodu 2630mm; včetně rezervy 10%; 87% tvarovek včetně oc.doplňkových konstrukcí, těsnícího a montážního materiálu a nátěrů</t>
  </si>
  <si>
    <t>5,00                     "D.1.4.d - 02-10"</t>
  </si>
  <si>
    <t>20,00                  "D.1.4.d - 02-10"</t>
  </si>
  <si>
    <t>3,00                     "D.1.4.d - 02-10"</t>
  </si>
  <si>
    <t>10,50                   "D.1.4.d - 02-10"</t>
  </si>
  <si>
    <t>Větrání WC ve 2.NP D+M</t>
  </si>
  <si>
    <t>Odtahový ventilátor s montáží do podhledu 80m3/hod, 140Pa, 230V, 50Hz, 28W</t>
  </si>
  <si>
    <t>1                    "5.01"</t>
  </si>
  <si>
    <t>Výfuková střešní hlavice dn100</t>
  </si>
  <si>
    <t>1                    "5.02"</t>
  </si>
  <si>
    <t>2xDveřní mřížka 425x125mm</t>
  </si>
  <si>
    <t>Kruhové potrubí Spiro vč. tvarovek prům. 100;  včetně rezervy 10%; 4% tvarovek včetně oc.doplňkových konstrukcí, těsnícího a montážního materiálu a nátěrů</t>
  </si>
  <si>
    <t>6,50                "D.1.4.d - 02-10"</t>
  </si>
  <si>
    <t xml:space="preserve">Tepelná izolace potrubí z minerální vlny tl. 50 mm </t>
  </si>
  <si>
    <t>2,20                "D.1.4.d - 02-10"</t>
  </si>
  <si>
    <t>0,70               "D.1.4.d - 02-10"</t>
  </si>
  <si>
    <t>Pružná hadice pro připojení DN80</t>
  </si>
  <si>
    <t>0,50              "D.1.4.d - 02-10"</t>
  </si>
  <si>
    <t>Větrání technické místnosti UT, UPS, ELEKTROROZVODNA  D+M</t>
  </si>
  <si>
    <t>Potrubní ventilátor 350m3/hod, 260Pa, 230V, 50Hz, 96W včetně připojovcích pružných manžet</t>
  </si>
  <si>
    <t>1                    "6.01"</t>
  </si>
  <si>
    <t>Tlumič hluku kruhový dn160,L=600mm</t>
  </si>
  <si>
    <t>2                    "6.02"</t>
  </si>
  <si>
    <t>1                   "6.03"</t>
  </si>
  <si>
    <t>1                   "6.04"</t>
  </si>
  <si>
    <t>1                    "6.05"</t>
  </si>
  <si>
    <t>Výfuková střešní hlavice dn180</t>
  </si>
  <si>
    <t>1                    "6.06"</t>
  </si>
  <si>
    <t>Intumescentní požární mřížka PO 60 - 200x200mm</t>
  </si>
  <si>
    <t>3                    "6.07"</t>
  </si>
  <si>
    <t>Sestava splitové jednotky (venkovní + vnitřní jednotka) o jmenovitém chladícím výkonu 3,5kW (1x230V,50Hz, max.1,4kW, max.6A, R32,doporučené jištění 10A)</t>
  </si>
  <si>
    <t>1                    "CH 6.1"</t>
  </si>
  <si>
    <t>Kruhové potrubí Spiro vč. tvarovek prům. 100; včetně rezervy 10%; 0% tvarovek včetně oc.doplňkových konstrukcí, těsnícího a montážního materiálu a nátěrů</t>
  </si>
  <si>
    <t>0,50                  "D.1.4.d - 02-10"</t>
  </si>
  <si>
    <t>Kruhové potrubí Spiro vč. tvarovek prům. 160; včetně rezervy 10%; 16% tvarovek včetně oc.doplňkových konstrukcí, těsnícího a montážního materiálu a nátěrů</t>
  </si>
  <si>
    <t>3,50                 "D.1.4.d - 02-10"</t>
  </si>
  <si>
    <t>Kruhové potrubí Spiro vč. tvarovek prům. 180; včetně rezervy 10%; 10% tvarovek včetně oc.doplňkových konstrukcí, těsnícího a montážního materiálu a nátěrů</t>
  </si>
  <si>
    <t>13,5                "D.1.4.d - 02-10"</t>
  </si>
  <si>
    <t>Kruhové potrubí Spiro vč. tvarovek prům. 200; včetně rezervy 10%; 30% tvarovek včetně oc.doplňkových konstrukcí, těsnícího a montážního materiálu a nátěrů</t>
  </si>
  <si>
    <t>0,50                "D.1.4.d - 02-10"</t>
  </si>
  <si>
    <t>2,00               "D.1.4.d - 02-10"</t>
  </si>
  <si>
    <t>Tepelná izolace potrubí z minerální vlny tl. 50 mm</t>
  </si>
  <si>
    <t>4,00               "D.1.4.d - 02-10"</t>
  </si>
  <si>
    <t>1,00              "D.1.4.d - 02-10"</t>
  </si>
  <si>
    <t>Cu trubka chladírenská 6.35x0.8 mm, včetně tepelné izolace tl. 13mm a ochranného opláštění, včetně 10% rezervy</t>
  </si>
  <si>
    <t>15,00           "D.1.4.d - 02-10"</t>
  </si>
  <si>
    <t>Větrání technické místnosti D+M</t>
  </si>
  <si>
    <t>Potrubní ventilátor 115m3/hod, 250Pa, 230V, 50Hz, 61W včetně připojovcích pružných manžet</t>
  </si>
  <si>
    <t>1                    "7.01"</t>
  </si>
  <si>
    <t>Tlumič hluku kruhový dn100, L=600mm</t>
  </si>
  <si>
    <t>2                    "7.02"</t>
  </si>
  <si>
    <t>2                   "7.03"</t>
  </si>
  <si>
    <t>Protidešťová žaluzie pro odvod vzduchu 200x200mm včetně zemního rámu a sítí proti ptactvu</t>
  </si>
  <si>
    <t>1                    "7.04"</t>
  </si>
  <si>
    <t>Regulační klapka čtyřhranná se servopohonem 200x200mm</t>
  </si>
  <si>
    <t>1                    "7.05"</t>
  </si>
  <si>
    <t>Krycí mřížka 200x200mm</t>
  </si>
  <si>
    <t>1                    "7.06"</t>
  </si>
  <si>
    <t>Protidešťová žaluzie pro přívod vzduchu 200x200mm včetně zemního rámu a sítí proti ptactvu</t>
  </si>
  <si>
    <t>1                    "7.07"</t>
  </si>
  <si>
    <t>Kruhové potrubí Spiro vč. tvarovek prům. 100; včetně rezervy 10%; 18% tvarovek včetně oc.doplňkových konstrukcí, těsnícího a montážního materiálu a nátěrů</t>
  </si>
  <si>
    <t>4,00                "D.1.4.d - 02-10"</t>
  </si>
  <si>
    <t>Čtyřhranné potrubí sk.I z pozink. plechu dle ON 12 0398; do obvodu 1050mm; včetně rezervy 10%; 20% tvarovek včetně oc.doplňkových konstrukcí, těsnícího a montážního materiálu a nátěrů</t>
  </si>
  <si>
    <t xml:space="preserve">Tepelná izolace potrubí z minerální vlny tl. 40 mm </t>
  </si>
  <si>
    <t>Větrání skladu D+M</t>
  </si>
  <si>
    <t>Potrubní ventilátor 675m3/hod, 250Pa, 230V, 50Hz, 147W včetně připojovcích pružných manžet</t>
  </si>
  <si>
    <t>1                   "8,01"</t>
  </si>
  <si>
    <t>Tlumič hluku kruhový DN200, L=900mm</t>
  </si>
  <si>
    <t>2                    "8.02"</t>
  </si>
  <si>
    <t>Talířový ventil odvodní DN200</t>
  </si>
  <si>
    <t>4                   "8.03"</t>
  </si>
  <si>
    <t>Talířový ventil odvodní DN125</t>
  </si>
  <si>
    <t>1                    "8.04"</t>
  </si>
  <si>
    <t>Protidešťová žaluzie pro odvod vzduchu včetně zemního rámu a sítí proti ptactvu 400x315mm</t>
  </si>
  <si>
    <t>1                   "8.05"</t>
  </si>
  <si>
    <t>Protidešťová žaluzie pro přívod vzduchu včetně zemního rámu a sítí proti ptactvu 315x400mm</t>
  </si>
  <si>
    <t>1                    "8.06"</t>
  </si>
  <si>
    <t>Regulační klapka čtyřhranná se servopohonem 200x400mm</t>
  </si>
  <si>
    <t>1                   "8.07"</t>
  </si>
  <si>
    <t>Krycí mřížka čtyřhranná 200x400mm</t>
  </si>
  <si>
    <t>1                   "8.08"</t>
  </si>
  <si>
    <t>Zpětná klapka, těsná DN200</t>
  </si>
  <si>
    <t>1                   "8.09"</t>
  </si>
  <si>
    <t>Kruhové potrubí Spiro vč. tvarovek prům. 125; včetně rezervy 10%; 0% tvarovek včetně oc.doplňkových konstrukcí, těsnícího a montážního materiálu a nátěrů</t>
  </si>
  <si>
    <t>0,50                      "D.1.4.d - 02-10"</t>
  </si>
  <si>
    <t>Kruhové potrubí Spiro vč. tvarovek prům. 200; včetně rezervy 10%; 13% tvarovek včetně oc.doplňkových konstrukcí, těsnícího a montážního materiálu a nátěrů</t>
  </si>
  <si>
    <t>14,50                   "D.1.4.d - 02-10"</t>
  </si>
  <si>
    <t>Čtyřhranné potrubí sk.I z pozink. plechu dle ON 12 0398; do obvodu 1500mm; včetně rezervy 10%; 67% tvarovek včetně oc.doplňkových konstrukcí, těsnícího a montážního materiálu a nátěrů</t>
  </si>
  <si>
    <t>2,50                    "D.1.4.d - 02-10"</t>
  </si>
  <si>
    <t>3,00                   "D.1.4.d - 02-10"</t>
  </si>
  <si>
    <t>Větrání nářaďovny D+M</t>
  </si>
  <si>
    <t>Potrubní ventilátor 210m3/hod, 250Pa, 170V, 50Hz, 96W včetně připojovcích pružných manžet</t>
  </si>
  <si>
    <t>1                    "9.01"</t>
  </si>
  <si>
    <t>Tlumič hluku kruhový DN160, L=900mm</t>
  </si>
  <si>
    <t>2                    "9.02"</t>
  </si>
  <si>
    <t>Talířový ventil odvodní DN160</t>
  </si>
  <si>
    <t>2                    "9.03"</t>
  </si>
  <si>
    <t>Výfuková střešní hlavice DN160</t>
  </si>
  <si>
    <t>1                   "9.04"</t>
  </si>
  <si>
    <t>2xdveřní mřížka 525x225mm</t>
  </si>
  <si>
    <t>Kruhové potrubí Spiro vč. tvarovek prům. 160; včetně rezervy 10%; 15% tvarovek včetně oc.doplňkových konstrukcí, těsnícího a montážního materiálu a nátěrů</t>
  </si>
  <si>
    <t>15,50                    "D.1.4.d - 02-10"</t>
  </si>
  <si>
    <t>3,00                      "D.1.4.d - 02-10"</t>
  </si>
  <si>
    <t>1,00                     "D.1.4.d - 02-10"</t>
  </si>
  <si>
    <t>Větrání technické místnosti s výměníkovou stanicí D+M</t>
  </si>
  <si>
    <t>Potrubní ventilátor 700m3/hod, 250Pa, 230V, 50Hz, 147W včetně připojovcích pružných manžet</t>
  </si>
  <si>
    <t>1                    "10.01"</t>
  </si>
  <si>
    <t>2                   "10.02"</t>
  </si>
  <si>
    <t>4                   "10.03"</t>
  </si>
  <si>
    <t>Protidešťová žaluzie pro přívod vzduchu včetně zemního rámu a sítě proti hmyzu 1000x500mm (přesné rozměry doměřit na stavbě) - barva dle vzorkování za přítomnosti investora</t>
  </si>
  <si>
    <t>1                   "10.04"</t>
  </si>
  <si>
    <t>Protidešťová žaluzie pro odvod vzduchu včetně zemního rámu a sítě proti hmyzu 1000x500mm (přesné rozměry doměřit na stavbě) - barva dle vzorkování za přítomnosti investora</t>
  </si>
  <si>
    <t>1                    "10.05"</t>
  </si>
  <si>
    <t>Kruhové potrubí Spiro vč. tvarovek prům. 200; včetně rezervy 10%; 36% tvarovek včetně oc.doplňkových konstrukcí, těsnícího a montážního materiálu a nátěrů</t>
  </si>
  <si>
    <t>8,00                  "D.1.4.d - 02-10"</t>
  </si>
  <si>
    <t>Větrání technické místnosti s plynoměry a vodoměry D+M</t>
  </si>
  <si>
    <t>Potrubní ventilátor 100m3/hod, 90Pa, 230V, 50Hz, 28W</t>
  </si>
  <si>
    <t>1                   "11.01"</t>
  </si>
  <si>
    <t>Pružná pryžová manžeta kruhová d=100mm</t>
  </si>
  <si>
    <t>2                    "11.02"</t>
  </si>
  <si>
    <t>Tlumič hluku kruhový DN100, L=600mm</t>
  </si>
  <si>
    <t>2                    "11.03"</t>
  </si>
  <si>
    <t>Krycí mřížka DN100</t>
  </si>
  <si>
    <t>1                   "11.04"</t>
  </si>
  <si>
    <t>Zpětná klapka, těsná DN100</t>
  </si>
  <si>
    <t>1                   "11.05"</t>
  </si>
  <si>
    <t>Kruhové potrubí Spiro vč. tvarovek prům. 100; včetně rezervy 10%, 36% tvarovek včetně oc.doplňkových konstrukcí, těsnícího a montážního materiálu a nátěrů</t>
  </si>
  <si>
    <t>2,50                "D.1.4.d - 02-10"</t>
  </si>
  <si>
    <t>Ostatní společné a doplňkové položky</t>
  </si>
  <si>
    <t>Zhotovení Výrobní dokumentace</t>
  </si>
  <si>
    <t>Požárně ochranný pás na bázi grafitu, tloušťka 2,5mm, šířka pásu 50mm (osazeno z obou stran prostupů)</t>
  </si>
  <si>
    <t>55,00                   "D.1.4.d - 02-10"</t>
  </si>
  <si>
    <t>Závěs - závitová tyč M10, D+M</t>
  </si>
  <si>
    <t>1500,00              "D.1.4.d - 02-10"</t>
  </si>
  <si>
    <t>Lišta závěsná 40x37mm, D+M</t>
  </si>
  <si>
    <t>600,00                 "D.1.4.d - 02-10"</t>
  </si>
  <si>
    <t>Kotvící objímky a třmeny od dn100-dn160, D+M</t>
  </si>
  <si>
    <t>Kotvící objímky a třmeny od dn180-dn200, D+M</t>
  </si>
  <si>
    <t>Kotvící objímky a třmeny od dn225-dn315, D+M</t>
  </si>
  <si>
    <t>Kotvící objímky a třmeny dn400, D+M</t>
  </si>
  <si>
    <t>Komplexní zkoušky včetně zaregulování VZT a vystavení protokolu</t>
  </si>
  <si>
    <t>Měření hluku</t>
  </si>
  <si>
    <t>Kompletace systému MaR</t>
  </si>
  <si>
    <t>Popisné štítky na potrubí (zač.č…., PŘÍVOD, ODTAH, šipky…)</t>
  </si>
  <si>
    <t>Demontáž stávající VZT jednotky pro větrání tělocvičny vč. kotvících prvků</t>
  </si>
  <si>
    <t>Demontáž stávajícího VZT potrubí do obvodu 6000mm včetně izolace, kotvících prvků</t>
  </si>
  <si>
    <t>500,00                  "D.1.4.d - 02-10"</t>
  </si>
  <si>
    <t>Demontáž stávajícího VZT potrubí do dn200 včetně izolace, kotvících prvků</t>
  </si>
  <si>
    <t>100,00                  "D.1.4.d - 02-10"</t>
  </si>
  <si>
    <t xml:space="preserve">Přesun hmot tonážní pro rozvody, izolace, oc.doplňkové konstrukce a zařízení v objektech </t>
  </si>
  <si>
    <t>20,00                    "D.1.4.d - 02-10"</t>
  </si>
  <si>
    <t>Revize požárních mřížek a kniha požárních zařízení</t>
  </si>
  <si>
    <t>Práce a dodávky M</t>
  </si>
  <si>
    <t>Elektro materiál</t>
  </si>
  <si>
    <t>341 11000 744 44-1100</t>
  </si>
  <si>
    <t>CYKY-O  2x1,5  -  uložený pevně</t>
  </si>
  <si>
    <t>773        "D.1.4.e.1."</t>
  </si>
  <si>
    <t>341 11030 744 44-1100</t>
  </si>
  <si>
    <t>CYKY-O 3x1,5  -  uložený pevně</t>
  </si>
  <si>
    <t>764        "D.1.4.e.1."</t>
  </si>
  <si>
    <t>341 11032 744 44-1100</t>
  </si>
  <si>
    <t>CYKY-J  3x1,5  -  uložený pevně</t>
  </si>
  <si>
    <t>3011      "D.1.4.e.1."</t>
  </si>
  <si>
    <t>341 11038 744 44-1100</t>
  </si>
  <si>
    <t>CYKY-J 3x2,5  -  uložený pevně</t>
  </si>
  <si>
    <t>4297      "D.1.4.e.1."</t>
  </si>
  <si>
    <t>341 11090 744 44-1100</t>
  </si>
  <si>
    <t>CYKY-J  5x1,5  -  uložený pevně</t>
  </si>
  <si>
    <t>2038      "D.1.4.e.1."</t>
  </si>
  <si>
    <t>341 11130 744 44-1100</t>
  </si>
  <si>
    <t>CYKY-J 12x1,5  -  uložený pevně</t>
  </si>
  <si>
    <t>20          "D.1.4.e.1."</t>
  </si>
  <si>
    <t>341 11094 744 44-1100</t>
  </si>
  <si>
    <t>CYKY-J 5x2,5    -  uložený pevně</t>
  </si>
  <si>
    <t>1039      "D.1.4.e.1."</t>
  </si>
  <si>
    <t>341 11098 744 44-1200</t>
  </si>
  <si>
    <t>CYKY-J 5x4   -  uložený pevně</t>
  </si>
  <si>
    <t>481        "D.1.4.e.1."</t>
  </si>
  <si>
    <t>341 11100 744 44-1200</t>
  </si>
  <si>
    <t>CYKY-J 5x6  -  uložený pevně</t>
  </si>
  <si>
    <t>525        "D.1.4.e.1."</t>
  </si>
  <si>
    <t>341 11100 744 44-1300</t>
  </si>
  <si>
    <t>CYKY-J 5x10 - uložený pevně</t>
  </si>
  <si>
    <t>501        "D.1.4.e.1."</t>
  </si>
  <si>
    <t>341 11100 744 44-1400</t>
  </si>
  <si>
    <t>CYKY-J 5x16 - uložený pevně</t>
  </si>
  <si>
    <t>614        "D.1.4.e.1."</t>
  </si>
  <si>
    <t>1-CYKY-J 5x25 - uložený pevně</t>
  </si>
  <si>
    <t>143        "D.1.4.e.1."</t>
  </si>
  <si>
    <t>341 11100 744 44-1500</t>
  </si>
  <si>
    <t>1-CYKY-J 5x35 - uložený pevně</t>
  </si>
  <si>
    <t>70          "D.1.4.e.1."</t>
  </si>
  <si>
    <t>341 11655 745 44-1700</t>
  </si>
  <si>
    <t>1-CYKY-J 3x120+50 - uložený pevně</t>
  </si>
  <si>
    <t>305        "D.1.4.e.1."</t>
  </si>
  <si>
    <t>15</t>
  </si>
  <si>
    <t>341 13223 745 44-1150</t>
  </si>
  <si>
    <t>AYKY-J 3x120+70 - uložený pevně</t>
  </si>
  <si>
    <t>23          "D.1.4.e.1."</t>
  </si>
  <si>
    <t>341 13241 745 44-1160</t>
  </si>
  <si>
    <t>AYKY-J 3x185+95 - uložený pevně</t>
  </si>
  <si>
    <t>R položka</t>
  </si>
  <si>
    <t xml:space="preserve">1-CXKH-V180-O  2x2.5 B2ca,s1,d1                       uložený pevně   </t>
  </si>
  <si>
    <t>1634      "D.1.4.e.1."</t>
  </si>
  <si>
    <t>18</t>
  </si>
  <si>
    <t xml:space="preserve">1-CXKH-R-O  3x1.5 B2ca,s1,d1
uložený pevně   </t>
  </si>
  <si>
    <t>467        "D.1.4.e.1."</t>
  </si>
  <si>
    <t>19</t>
  </si>
  <si>
    <t xml:space="preserve">1-CXKH-V180-J  3x1.5 B2ca,s1,d1                       uložený pevně   </t>
  </si>
  <si>
    <t>134        "D.1.4.e.1."</t>
  </si>
  <si>
    <t>20</t>
  </si>
  <si>
    <t xml:space="preserve">1-CXKH-V180-O  3x2.5 B2ca,s1,d0                       uložený pevně   </t>
  </si>
  <si>
    <t>52          "D.1.4.e.1."</t>
  </si>
  <si>
    <t>21</t>
  </si>
  <si>
    <t xml:space="preserve">1-CXKH-V180-J  3x2.5 B2ca,s1,d0                       uložený pevně   </t>
  </si>
  <si>
    <t>58          "D.1.4.e.1."</t>
  </si>
  <si>
    <t>22</t>
  </si>
  <si>
    <t xml:space="preserve">1-CXKH-V180-J  7x1.5 B2ca,s1,d1                       uložený pevně   </t>
  </si>
  <si>
    <t>83           "D.1.4.e.1."</t>
  </si>
  <si>
    <t>23</t>
  </si>
  <si>
    <t>JYTY 2x1  -  uložený pevně</t>
  </si>
  <si>
    <t>108         "D.1.4.e.1."</t>
  </si>
  <si>
    <t>24</t>
  </si>
  <si>
    <t>341 21046 744 73-3110</t>
  </si>
  <si>
    <t xml:space="preserve">J-Y(St)-Y 4x2x0,8  -  uložený volně   </t>
  </si>
  <si>
    <t>1             "D.1.4.e.1."</t>
  </si>
  <si>
    <t>25</t>
  </si>
  <si>
    <t xml:space="preserve">SYKFY 10x2x0,5  -  uložený volně   </t>
  </si>
  <si>
    <t>146          "D.1.4.e.1."</t>
  </si>
  <si>
    <t>26</t>
  </si>
  <si>
    <t xml:space="preserve">SYKFY 20x2x0,5  -  uložený volně   </t>
  </si>
  <si>
    <t>118          "D.1.4.e.1."</t>
  </si>
  <si>
    <t>27</t>
  </si>
  <si>
    <t>341 43810 744 33-1241</t>
  </si>
  <si>
    <t xml:space="preserve">H07RN-F 3x2,5 - uložený volně   </t>
  </si>
  <si>
    <t>76            "D.1.4.e.1."</t>
  </si>
  <si>
    <t>28</t>
  </si>
  <si>
    <t>341 45568 744 33-1221</t>
  </si>
  <si>
    <t xml:space="preserve">H07RN-F 5x2,5 - uložený volně   </t>
  </si>
  <si>
    <t>42            "D.1.4.e.1."</t>
  </si>
  <si>
    <t>29</t>
  </si>
  <si>
    <t>341 45570 744 33-1222</t>
  </si>
  <si>
    <t xml:space="preserve">H07RN-F 5x4 - uložený volně   </t>
  </si>
  <si>
    <t>51            "D.1.4.e.1."</t>
  </si>
  <si>
    <t>30</t>
  </si>
  <si>
    <t>341 45572 744 33-1223</t>
  </si>
  <si>
    <t xml:space="preserve">H07RN-F 5x6 - uložený volně   </t>
  </si>
  <si>
    <t>30            "D.1.4.e.1."</t>
  </si>
  <si>
    <t>31</t>
  </si>
  <si>
    <t>341 45574 744 33-1224</t>
  </si>
  <si>
    <t xml:space="preserve">H07RN-F 5x10 - uložený volně   </t>
  </si>
  <si>
    <t>28            "D.1.4.e.1."</t>
  </si>
  <si>
    <t>32</t>
  </si>
  <si>
    <t>341 45576 744 33-1224</t>
  </si>
  <si>
    <t xml:space="preserve">H07RN-F 5x16 - uložený volně   </t>
  </si>
  <si>
    <t>18             "D.1.4.e.1."</t>
  </si>
  <si>
    <t>33</t>
  </si>
  <si>
    <t>341 42156 743 61-9242</t>
  </si>
  <si>
    <t xml:space="preserve">CY (H05V-U) 4 zelenožlutý  -  ochranné  pospojení </t>
  </si>
  <si>
    <t>318            "D.1.4.e.1."</t>
  </si>
  <si>
    <t>34</t>
  </si>
  <si>
    <t>341 42157 743 61-9242</t>
  </si>
  <si>
    <t xml:space="preserve">CY (H05V-U) 6 zelenožlutý  -  ochranné  pospojení </t>
  </si>
  <si>
    <t>105            "D.1.4.e.1."</t>
  </si>
  <si>
    <t>35</t>
  </si>
  <si>
    <t>341 42159 743 61-9242</t>
  </si>
  <si>
    <t xml:space="preserve">CYA (H05V-K) 16 zelenožlutý  -  ochranné  pospojení </t>
  </si>
  <si>
    <t>282            "D.1.4.e.1."</t>
  </si>
  <si>
    <t>36</t>
  </si>
  <si>
    <t>341 42160 743 61-9242</t>
  </si>
  <si>
    <t xml:space="preserve">CYA (H05V-K) 25 zelenožlutý  -  ochranné  pospojení </t>
  </si>
  <si>
    <t>394             "D.1.4.e.1."</t>
  </si>
  <si>
    <t>37</t>
  </si>
  <si>
    <t>341 42165 743 61-9242</t>
  </si>
  <si>
    <t xml:space="preserve">CYA (H05V-K) 50 zelenožlutý  -  ochranné  pospojení </t>
  </si>
  <si>
    <t>65               "D.1.4.e.1."</t>
  </si>
  <si>
    <t>38</t>
  </si>
  <si>
    <t>Ukončení kabelu  SYKFY</t>
  </si>
  <si>
    <t>39</t>
  </si>
  <si>
    <t>746 31-2100</t>
  </si>
  <si>
    <t>Ukončení šňůry  do 3 x 4 mm2</t>
  </si>
  <si>
    <t>40</t>
  </si>
  <si>
    <t>746 31-5300</t>
  </si>
  <si>
    <t>Ukončení šňůry  do 5 x 4 mm2</t>
  </si>
  <si>
    <t>41</t>
  </si>
  <si>
    <t>746 31-5400</t>
  </si>
  <si>
    <t>Ukončení šňůry  do 5 x 6 mm2</t>
  </si>
  <si>
    <t>42</t>
  </si>
  <si>
    <t>746 31-5500</t>
  </si>
  <si>
    <t>Ukončení šňůry  do 5 x 10 mm2</t>
  </si>
  <si>
    <t>43</t>
  </si>
  <si>
    <t>746 31-5600</t>
  </si>
  <si>
    <t>Ukončení šňůry  do 5 x 16 mm2</t>
  </si>
  <si>
    <t>44</t>
  </si>
  <si>
    <t>746 41-3150</t>
  </si>
  <si>
    <t>Ukončení kabelu  do 3 x 4  mm2</t>
  </si>
  <si>
    <t>45</t>
  </si>
  <si>
    <t>746 41-3560</t>
  </si>
  <si>
    <t>Ukončení kabelu  do 5 x 4  mm2</t>
  </si>
  <si>
    <t>46</t>
  </si>
  <si>
    <t>746 41-3570</t>
  </si>
  <si>
    <t>Ukončení kabelu  do 5 x 6  mm2</t>
  </si>
  <si>
    <t>47</t>
  </si>
  <si>
    <t>746 41-3580</t>
  </si>
  <si>
    <t>Ukončení kabelu  do 5 x 10  mm2</t>
  </si>
  <si>
    <t>48</t>
  </si>
  <si>
    <t>746 41-3450</t>
  </si>
  <si>
    <t>Ukončení kabelu  do 5 x 25 mm2</t>
  </si>
  <si>
    <t>49</t>
  </si>
  <si>
    <t>746 41-3510</t>
  </si>
  <si>
    <t>Ukončení kabelu  do 4 x 120 mm2</t>
  </si>
  <si>
    <t>50</t>
  </si>
  <si>
    <t>746 41-3540</t>
  </si>
  <si>
    <t>Ukončení kabelu  do 4 x 240 mm2</t>
  </si>
  <si>
    <t>51</t>
  </si>
  <si>
    <t>Zemní kabelová spojka smršťovací se šroubovými spojovači, pro kabely AYKY 4x(150-240mm²)</t>
  </si>
  <si>
    <t>52</t>
  </si>
  <si>
    <t>35410+36494 747 11-2114</t>
  </si>
  <si>
    <t>Spínač 10 A  řaz.1S + kryt + doutnavka
(zapuštěný IP20)</t>
  </si>
  <si>
    <t>9                "D.1.4.e.3-12.."</t>
  </si>
  <si>
    <t>53</t>
  </si>
  <si>
    <t>35430+36490 747 11-2221</t>
  </si>
  <si>
    <t>Ovladač 10 A  řaz.1/0 + kryt   (zapuštěný IP20)</t>
  </si>
  <si>
    <t>36                "D.1.4.e.3-12.."</t>
  </si>
  <si>
    <t>54</t>
  </si>
  <si>
    <t>35400+36490 747 11-2111</t>
  </si>
  <si>
    <t>Spínač 10 A   řaz.1 + kryt (zapuštěný IP20)</t>
  </si>
  <si>
    <t>20                "D.1.4.e.3-12.."</t>
  </si>
  <si>
    <t>55</t>
  </si>
  <si>
    <t>35405+36492 747 11-2451</t>
  </si>
  <si>
    <t>Spínač 10 A   řaz.5 + kryt   (zapuštěný IP20)</t>
  </si>
  <si>
    <t>8                "D.1.4.e.3-12.."</t>
  </si>
  <si>
    <t>56</t>
  </si>
  <si>
    <t>35406+36490 747 11-2461</t>
  </si>
  <si>
    <t>Spínač 10 A     řaz.6 + kryt  (zapuštěný IP20)</t>
  </si>
  <si>
    <t>3               "D.1.4.e.3-12.."</t>
  </si>
  <si>
    <t>57</t>
  </si>
  <si>
    <t>35425+36492 747 11-2466</t>
  </si>
  <si>
    <t>Spínač 10 A     řaz.6+6 + kryt  (zapuštěný IP20)</t>
  </si>
  <si>
    <t>2                "D.1.4.e.3-12.."</t>
  </si>
  <si>
    <t>58</t>
  </si>
  <si>
    <t>51102+52200 747 16-1240</t>
  </si>
  <si>
    <t>Zásuvka  250V, 10/16A   jednonásobná  + kryt    (zapuštěná IP20)</t>
  </si>
  <si>
    <t>171             "D.1.4.e.3-12.."</t>
  </si>
  <si>
    <t>59</t>
  </si>
  <si>
    <t>345 00000 747 16-1240</t>
  </si>
  <si>
    <t>Zásuvka  250V, 10/16A  s přepět.ochranou   (zapuštěná IP20)</t>
  </si>
  <si>
    <t>38               "D.1.4.e.3-12.."</t>
  </si>
  <si>
    <t>60</t>
  </si>
  <si>
    <t>345 51475 747 16-1514</t>
  </si>
  <si>
    <t>Zásuvka  250V, 10/16A   IP44   (zapuštěná IP44)</t>
  </si>
  <si>
    <t>61</t>
  </si>
  <si>
    <t>Zásuvka  250V, 10/16A  se svodičem přepěť.   (zapuštěná IP44)</t>
  </si>
  <si>
    <t>62</t>
  </si>
  <si>
    <t>345 36700 747 11-2111</t>
  </si>
  <si>
    <t xml:space="preserve">Rámeček jednonásobný   </t>
  </si>
  <si>
    <t>194             "D.1.4.e.3-12.."</t>
  </si>
  <si>
    <t>63</t>
  </si>
  <si>
    <t>345 36705 747 11-2111</t>
  </si>
  <si>
    <t xml:space="preserve">Rámeček dvojnásobný   </t>
  </si>
  <si>
    <t>42               "D.1.4.e.3-12.."</t>
  </si>
  <si>
    <t>64</t>
  </si>
  <si>
    <t>345 36710 747 11-2111</t>
  </si>
  <si>
    <t xml:space="preserve">Rámeček trojnásobný    </t>
  </si>
  <si>
    <t>65</t>
  </si>
  <si>
    <t>pohyb.spínač s relé (dosah  r=5m)  2,3kW, relé, 15s-30min 10-2000Lx IP44   nastavení dálkovým ovladačem</t>
  </si>
  <si>
    <t>66               "D.1.4.e.3-12.."</t>
  </si>
  <si>
    <t>66</t>
  </si>
  <si>
    <t>Infračervený dálkový ovladač pro nastavení parmetrů pohyblivých spínačů (IR dálkový ovladač)</t>
  </si>
  <si>
    <t>1                "D.1.4.e.3-12.."</t>
  </si>
  <si>
    <t>67</t>
  </si>
  <si>
    <t>Dvoutlačítko 2x 1kt.zap  IP65 - zapuštěné  
2x tl.pr.22,5mm + krabička pro zapuštění pod om.</t>
  </si>
  <si>
    <t>68</t>
  </si>
  <si>
    <t>Spínač kolébkový 10A  řaz.1  IP54 nástěnný</t>
  </si>
  <si>
    <t>7                "D.1.4.e.3-12.."</t>
  </si>
  <si>
    <t>69</t>
  </si>
  <si>
    <t>Spínač  kolébkový 10A řaz.5   (nástěnný IP54)</t>
  </si>
  <si>
    <t>70</t>
  </si>
  <si>
    <t>Spínač  kolébkový 10A řaz.6   (nástěnný IP54)</t>
  </si>
  <si>
    <t>6                "D.1.4.e.3-12.."</t>
  </si>
  <si>
    <t>71</t>
  </si>
  <si>
    <t>Spínač  kolébkový 10A řaz.7   (nástěnný IP54)</t>
  </si>
  <si>
    <t>4                "D.1.4.e.3-12.."</t>
  </si>
  <si>
    <t>72</t>
  </si>
  <si>
    <t>Zásuvka  250V/16A nástěnná IP54</t>
  </si>
  <si>
    <t>24               "D.1.4.e.3-12.."</t>
  </si>
  <si>
    <t>73</t>
  </si>
  <si>
    <t>Zásuvka  250V, 10/16A  se svodičem přepěť.   (nástěnná IP54)  zásuvka 45x45 + svodič přepětí</t>
  </si>
  <si>
    <t>74</t>
  </si>
  <si>
    <t>Zásuvka 3f nástěnná IP54   400V/32A,5pól.</t>
  </si>
  <si>
    <t>75</t>
  </si>
  <si>
    <t>Zásuvka 3f nástěnná IP54   400V/63A,5pól.</t>
  </si>
  <si>
    <t>76</t>
  </si>
  <si>
    <t>358 11780 747 12-3211</t>
  </si>
  <si>
    <t>Spínač trojpólový 400V/25A v krytu IP54 - polozapustit</t>
  </si>
  <si>
    <t>77</t>
  </si>
  <si>
    <t>358 11790 747 12-3211</t>
  </si>
  <si>
    <t>Spínač trojpólový 400V/63A v krytu IP54 - polozapustit</t>
  </si>
  <si>
    <t>78</t>
  </si>
  <si>
    <t>Zasklené stop tlačítko  3zap/3vyp kontakty  TOTAL-STOP CENTRAL STOP</t>
  </si>
  <si>
    <t>79</t>
  </si>
  <si>
    <t>Skříňka signalizace +  4x signálka LED 24V/DC v zapuštěné skříňce</t>
  </si>
  <si>
    <t>80</t>
  </si>
  <si>
    <t>Přepínač prosvětlený I-0-II + signálka 
v AL.skříňce pr.22,5mm  IP65  
 1kt.zap,.1kt.zap + LED230V</t>
  </si>
  <si>
    <t>5                "D.1.4.e.3-12.."</t>
  </si>
  <si>
    <t>81</t>
  </si>
  <si>
    <t xml:space="preserve">Termostat -5 až +30°C ovl. pod krytem IP54 </t>
  </si>
  <si>
    <t>82</t>
  </si>
  <si>
    <t xml:space="preserve">Svodič přepětí třídy 1+2/2  50 kA (10/350), 120 kA (8/20) </t>
  </si>
  <si>
    <t>83</t>
  </si>
  <si>
    <t xml:space="preserve">Svodič přepětí třídy 1+2/4  50 kA (10/350), 120kA (8/20)  </t>
  </si>
  <si>
    <t>84</t>
  </si>
  <si>
    <t>plast.skříň  300x150x170mm IP65 + lišta DIN</t>
  </si>
  <si>
    <t>85</t>
  </si>
  <si>
    <t>El.přímotopný olejový konvektor 230V/1000W IP44 
s termostatem
Radiátor 780x650x25mm, 230V,1000W,50Hz, Kl.I, IP44 Premium s elektronickým displejem.</t>
  </si>
  <si>
    <t>86</t>
  </si>
  <si>
    <t>El.přímotopný olejový konvektor 230V/500W IP44 
s termostatem
Radiátor 500x650mm, 230V,500W,50Hz, Kl.I, IP44 Premium s elektronickým displejem.</t>
  </si>
  <si>
    <t>87</t>
  </si>
  <si>
    <t>Tryskový osoušeč rukou 230V/1,9kW,106m/s</t>
  </si>
  <si>
    <t>88</t>
  </si>
  <si>
    <t>Zapojení VZT JEDNOTKY</t>
  </si>
  <si>
    <t>89</t>
  </si>
  <si>
    <t>Zdroj pro aut pisoáry max.3ks ventily</t>
  </si>
  <si>
    <t>90</t>
  </si>
  <si>
    <t>Zapojení pisoárů a ventilů. baterií</t>
  </si>
  <si>
    <t>91</t>
  </si>
  <si>
    <t>Zapojení klimatizace - venkovní jednotka</t>
  </si>
  <si>
    <t>92</t>
  </si>
  <si>
    <t>Zapojení ventilátoru</t>
  </si>
  <si>
    <t>93</t>
  </si>
  <si>
    <t>Zapojení pohonu oken</t>
  </si>
  <si>
    <t>Zapojení pohonu klapky</t>
  </si>
  <si>
    <t>94</t>
  </si>
  <si>
    <t>Zapojení topných tyčí</t>
  </si>
  <si>
    <t>95</t>
  </si>
  <si>
    <t>345 71518 743 41-2111</t>
  </si>
  <si>
    <t>Krabice přístrojová pr.68mm</t>
  </si>
  <si>
    <t>318            "D.1.4.e.3-12.."</t>
  </si>
  <si>
    <t>96</t>
  </si>
  <si>
    <t>Krabice přístrojová pr.68mm hořlavých podkaldů</t>
  </si>
  <si>
    <t>28              "D.1.4.e.3-12.."</t>
  </si>
  <si>
    <t>97</t>
  </si>
  <si>
    <t>345 71519 743 41-1111</t>
  </si>
  <si>
    <t>Krabice  odbočná     pr.68mm</t>
  </si>
  <si>
    <t>124            "D.1.4.e.3-12.."</t>
  </si>
  <si>
    <t>98</t>
  </si>
  <si>
    <t>345 71521 743 41-4111</t>
  </si>
  <si>
    <t xml:space="preserve">Krabice  rozvodková  pr.68mm </t>
  </si>
  <si>
    <t>282            "D.1.4.e.3-12.."</t>
  </si>
  <si>
    <t>99</t>
  </si>
  <si>
    <t>345 71562 743 41-4111</t>
  </si>
  <si>
    <t>Krabice  rozvodková  pr.97mm</t>
  </si>
  <si>
    <t>143            "D.1.4.e.3-12.."</t>
  </si>
  <si>
    <t>100</t>
  </si>
  <si>
    <t>345 71544 743 41-4122</t>
  </si>
  <si>
    <t>Krabice 250  odbočná + svorky</t>
  </si>
  <si>
    <t>101</t>
  </si>
  <si>
    <t xml:space="preserve">HOS + OS-- svorkovnice 12x25mm2  pro připojení pospojování </t>
  </si>
  <si>
    <t>102</t>
  </si>
  <si>
    <t>Připojovací svorkovnice s krytem pro pohyblivý přívod 5x 2,5 mm2</t>
  </si>
  <si>
    <t>103</t>
  </si>
  <si>
    <t>345 64010 743 41-4321</t>
  </si>
  <si>
    <t>Rozvodková krabice   IP54  5x4mm</t>
  </si>
  <si>
    <t>276            "D.1.4.e.3-12.."</t>
  </si>
  <si>
    <t>104</t>
  </si>
  <si>
    <t>345 72105 743 31-2110</t>
  </si>
  <si>
    <t xml:space="preserve">Lišta vkládací  18x13mm                </t>
  </si>
  <si>
    <t>182            "D.1.4.e.3-12.."</t>
  </si>
  <si>
    <t>105</t>
  </si>
  <si>
    <t>345 72114 743 31-2120</t>
  </si>
  <si>
    <t xml:space="preserve">Lišta vkládací  40x20mm               </t>
  </si>
  <si>
    <t>126            "D.1.4.e.3-12.."</t>
  </si>
  <si>
    <t>106</t>
  </si>
  <si>
    <t>345 72125 743 31-2120</t>
  </si>
  <si>
    <t xml:space="preserve">Lišta vkládací  40x40mm                </t>
  </si>
  <si>
    <t>42              "D.1.4.e.3-12.."</t>
  </si>
  <si>
    <t>107</t>
  </si>
  <si>
    <t>345 71063 743 11-2315</t>
  </si>
  <si>
    <t xml:space="preserve">Trubka ohebná  vnitřní pr.23mm  </t>
  </si>
  <si>
    <t>542            "D.1.4.e.3-12.."</t>
  </si>
  <si>
    <t>108</t>
  </si>
  <si>
    <t>345 71064 743 11-2316</t>
  </si>
  <si>
    <t xml:space="preserve">Trubka ohebná vnitřní  pr.29mm       </t>
  </si>
  <si>
    <t>316            "D.1.4.e.3-12.."</t>
  </si>
  <si>
    <t>109</t>
  </si>
  <si>
    <t>345 71065 743 11-2317</t>
  </si>
  <si>
    <t>Trubka ohebná   DN110mm</t>
  </si>
  <si>
    <t>128            "D.1.4.e.3-12.."</t>
  </si>
  <si>
    <t>110</t>
  </si>
  <si>
    <t>Trubka pevná  pr.25mm vč uchycení</t>
  </si>
  <si>
    <t>348            "D.1.4.e.3-12.."</t>
  </si>
  <si>
    <t>111</t>
  </si>
  <si>
    <t>Trubka pevná  pr.32mm vč uchycení</t>
  </si>
  <si>
    <t>422            "D.1.4.e.3-12.."</t>
  </si>
  <si>
    <t>112</t>
  </si>
  <si>
    <t>Trubka ohebná  DN25 střední mechanická odolnost (uložená volně) UV stabilní</t>
  </si>
  <si>
    <t>286            "D.1.4.e.3-12.."</t>
  </si>
  <si>
    <t>113</t>
  </si>
  <si>
    <t>Trubka ohebná  DN36 střední mechanická odolnost (uložená volně) UV stabilní</t>
  </si>
  <si>
    <t>146            "D.1.4.e.3-12.."</t>
  </si>
  <si>
    <t>114</t>
  </si>
  <si>
    <t xml:space="preserve">Krabice  rozbočovací s požární odolností 3x2,5
9105 E30 </t>
  </si>
  <si>
    <t>84              "D.1.4.e.3-12.."</t>
  </si>
  <si>
    <t>115</t>
  </si>
  <si>
    <t xml:space="preserve">Protipožární kotva  M6x60 </t>
  </si>
  <si>
    <t>116</t>
  </si>
  <si>
    <t>Certifikovaná příchytka  protipožární  pro jeden kabel (každých 0,3m)</t>
  </si>
  <si>
    <t>117</t>
  </si>
  <si>
    <t xml:space="preserve">Certifikovaný nosný protipožární systém P60-R, plechový kabelový žlab  50x50x1.5 + víko   vč.uchycení pomocí závěsných třmenů do zdi/stropu každé po max. 1m (dle certifikátu) </t>
  </si>
  <si>
    <t>138              "D.1.4.e.3-12.."</t>
  </si>
  <si>
    <t>118</t>
  </si>
  <si>
    <t xml:space="preserve">Certifikovaný nosný protipožární systém P60-R, plechový kabelový žlab  60x100x1.5 + víko   vč.uchycení pomocí závěsných třmenů do zdi/stropu každé po max. 1m (dle certifikátu) </t>
  </si>
  <si>
    <t>96                "D.1.4.e.3-12.."</t>
  </si>
  <si>
    <t>119</t>
  </si>
  <si>
    <t xml:space="preserve">Drátěný kabelový žlab  60x60 + uchycení na stěnu  každých 1,5m, + příslušenství + spojovací materiál +  - žár.zinek + upevnění kabelů ve žlabu pomocí stahovacích pásků </t>
  </si>
  <si>
    <t>438             "D.1.4.e.3-12.."</t>
  </si>
  <si>
    <t>120</t>
  </si>
  <si>
    <t xml:space="preserve">Drátěný kabelový žlab  60x200 + uchycení na stěnu  každých 1,5m, + příslušenství + spojovací materiál +  - žár.zinek + upevnění kabelů ve žlabu pomocí stahovacích pásků </t>
  </si>
  <si>
    <t>275            "D.1.4.e.3-12.."</t>
  </si>
  <si>
    <t>121</t>
  </si>
  <si>
    <t xml:space="preserve">Drátěný kabelový žlab  60x300 + uchycení na stěnu nebo do stropu,  každých 1m, + příslušenství + spojovací materiál +  - žár.zinek + upevnění kabelů ve žlabu pomocí stahovacích pásků </t>
  </si>
  <si>
    <t>198            "D.1.4.e.3-12.."</t>
  </si>
  <si>
    <t>122</t>
  </si>
  <si>
    <t xml:space="preserve">Drátěný kabelový žlab  60x400 + uchycení na stěnu nebo do stropu,  každých 1m, + příslušenství + spojovací materiál +  - žár.zinek + upevnění kabelů ve žlabu pomocí stahovacích pásků </t>
  </si>
  <si>
    <t>23              "D.1.4.e.3-12.."</t>
  </si>
  <si>
    <t>123</t>
  </si>
  <si>
    <t xml:space="preserve">Závitová tyč ZT8 M8x2000   + matice </t>
  </si>
  <si>
    <t>124</t>
  </si>
  <si>
    <t>Držák stropní stavitelný</t>
  </si>
  <si>
    <t>125</t>
  </si>
  <si>
    <t>Montážní profil MP21x41</t>
  </si>
  <si>
    <t>82              "D.1.4.e.3-12.."</t>
  </si>
  <si>
    <t>126</t>
  </si>
  <si>
    <t>Montážní profil MP41x41</t>
  </si>
  <si>
    <t>94              "D.1.4.e.3-12.."</t>
  </si>
  <si>
    <t>127</t>
  </si>
  <si>
    <t>132 30318 749 11-1210</t>
  </si>
  <si>
    <t>Nosná konstrukce do 5kg L 25x25x3mm   2kg/ks</t>
  </si>
  <si>
    <t>97              "D.1.4.e.3-12.."</t>
  </si>
  <si>
    <t>128</t>
  </si>
  <si>
    <t>132 30328 749 11-1220</t>
  </si>
  <si>
    <t>Nosná konstrukce do 10kg L 30x30x3mm   5kg/ks</t>
  </si>
  <si>
    <t>180             "D.1.4.e.3-12.."</t>
  </si>
  <si>
    <t>129</t>
  </si>
  <si>
    <t xml:space="preserve">Tabulka  formát  A 4      </t>
  </si>
  <si>
    <t>130</t>
  </si>
  <si>
    <t>742 11-1200</t>
  </si>
  <si>
    <t>Montáž rozvaděčů  50kg</t>
  </si>
  <si>
    <t>131</t>
  </si>
  <si>
    <t>742 23-1100</t>
  </si>
  <si>
    <t>Montáž rozvaděče  1 pole do 200kg</t>
  </si>
  <si>
    <t>132</t>
  </si>
  <si>
    <t xml:space="preserve">Dielektrický koberec šíře 1.2m                            </t>
  </si>
  <si>
    <t>3                "D.1.4.e.3-12.."</t>
  </si>
  <si>
    <t>133</t>
  </si>
  <si>
    <t xml:space="preserve">Svítidlo 1xE27/LED9W, stropní/nástěnné, 
s ochr.košem, IP66 + zdroj  LED 9W/4000K </t>
  </si>
  <si>
    <t>28               "D.1.4.e.3-12.."</t>
  </si>
  <si>
    <t>134</t>
  </si>
  <si>
    <t>Svítidlo LED90W, stropní/závěsné Al.teleso s difuzérem 3mm, IP66, IK10 
1x LED 90W, 13300lm, 4000K</t>
  </si>
  <si>
    <t>135</t>
  </si>
  <si>
    <t>Svítidlo LED22W, zapuštěné/stropní  kulaté se změnou difuzéru, IP40 + stropní konzola 
1x LED 22W, 2700lm, 3000-6000K</t>
  </si>
  <si>
    <t>136</t>
  </si>
  <si>
    <t>Přisazená stropní montáž - stropní konzola</t>
  </si>
  <si>
    <t>137</t>
  </si>
  <si>
    <t>138</t>
  </si>
  <si>
    <t>139</t>
  </si>
  <si>
    <t>Svítidlo LED22W, zapuštěné/stropní  kulaté se změnou difuzéru, IP40 + stropní konzola 
1x LED 12W, 1500lm, 4000K</t>
  </si>
  <si>
    <t>36               "D.1.4.e.3-12.."</t>
  </si>
  <si>
    <t>140</t>
  </si>
  <si>
    <t>141</t>
  </si>
  <si>
    <t>R.položka</t>
  </si>
  <si>
    <t>Svítidlo LED48W, stropní průmyslové IP65, nastavitelné  1xLED, 48W, 5500-7000lm, 4000K</t>
  </si>
  <si>
    <t>17               "D.1.4.e.3-12.."</t>
  </si>
  <si>
    <t>142</t>
  </si>
  <si>
    <t>12               "D.1.4.e.3-12.."</t>
  </si>
  <si>
    <t>143</t>
  </si>
  <si>
    <t>Svítidlo LED38W, zapuštěné, IP40, 600x600x60mm, 1xLED 38W, 3600lm, 4000K</t>
  </si>
  <si>
    <t>144</t>
  </si>
  <si>
    <t xml:space="preserve">Svítidlo LED38W, stropní, IP40, 600x600x60mm, 1xLED 45W, 4200lm, 4000K + </t>
  </si>
  <si>
    <t>145</t>
  </si>
  <si>
    <t>Přisazená stropní montáž</t>
  </si>
  <si>
    <t>146</t>
  </si>
  <si>
    <t>Svítidlo LED38W, zapuštěné, IP40, 600x600x60mm, 1xLED 45W, 4200lm, 4000K</t>
  </si>
  <si>
    <t>147</t>
  </si>
  <si>
    <t>Svítidlo LED45W, stropní, IP40, 1200x300x60mm, 1xLED 45W, 4200lm, 4000K</t>
  </si>
  <si>
    <t>148</t>
  </si>
  <si>
    <t>149</t>
  </si>
  <si>
    <t>Svítidlo LED45W, zapuštěné, IP40, 1200x300x60mm, 1xLED, 45W, 4200lm, 4000K</t>
  </si>
  <si>
    <t>30              "D.1.4.e.3-12.."</t>
  </si>
  <si>
    <t>150</t>
  </si>
  <si>
    <t>Svítidlo LED45W, stropní, IP40, 600x600x60mm, ochr.proti oslnění  1xLED, 45W, 4275lm, 4000K</t>
  </si>
  <si>
    <t>151</t>
  </si>
  <si>
    <t>152</t>
  </si>
  <si>
    <t>Svítidlo LED 246W DALI stmívání, Al.těleso (436x434x121mm, 7,7kg) IP66 , IK09,
 1xLED 45W, 4275lm, 4000K</t>
  </si>
  <si>
    <t>86               "D.1.4.e.3-12.."</t>
  </si>
  <si>
    <t>153</t>
  </si>
  <si>
    <t>Lankový závěs + upevňovací konstrukce</t>
  </si>
  <si>
    <t>154</t>
  </si>
  <si>
    <t>Svítidlo LED14W, stropní/nástěnné kulaté, pr.295mm, IP65 1x LED 14W, 1638lm, 4000K</t>
  </si>
  <si>
    <t>155</t>
  </si>
  <si>
    <t>Svítidlo LED15W, zapuštěné, kulaté, pr.160mm, IP44  1x LED, 15W, 1350lm, 4000K</t>
  </si>
  <si>
    <t>47               "D.1.4.e.3-12.."</t>
  </si>
  <si>
    <t>156</t>
  </si>
  <si>
    <t>Svítidlo LED25W, zapuštěné, kulaté, pr.215mm, IP44  1x LED, 25W, 2025lm, 4000K</t>
  </si>
  <si>
    <t>26               "D.1.4.e.3-12.."</t>
  </si>
  <si>
    <t>157</t>
  </si>
  <si>
    <t>DALI systém - oživení, nastavení, zaškolení</t>
  </si>
  <si>
    <t>158</t>
  </si>
  <si>
    <t>Svítidlo nouzové napájené a monitorované z CBS, stropní  1x LED 3,8W/24V, 285lm, IP42,  s 2vyměnitelnými čočkami, protipanické</t>
  </si>
  <si>
    <t>159</t>
  </si>
  <si>
    <t>160</t>
  </si>
  <si>
    <t>Svítidlo nouzové napájené a monitorované z CBS, stropní  1x LED 3,8W/24V, 285lm, IP42,  pro osv. únikových cest</t>
  </si>
  <si>
    <t>161</t>
  </si>
  <si>
    <t>Svítidlo nouzové napájené a monitorované z CBS, zapuštěné 1x LED 3,8W/24V, 261lm, IP42,  pro osv. únikových cest</t>
  </si>
  <si>
    <t>10               "D.1.4.e.3-12.."</t>
  </si>
  <si>
    <t>162</t>
  </si>
  <si>
    <t>Svítidlo nouzové napájené a monitorované z CBS, zapuštěné  1x LED 5W/24V, 261lm, IP65, IK07  + ochranný koš</t>
  </si>
  <si>
    <t>15               "D.1.4.e.3-12.."</t>
  </si>
  <si>
    <t>163</t>
  </si>
  <si>
    <t>Svítidlo nouzové napájené a monitorované z CBS, zapuštěné 1x LED 3,8W/24V, 285lm, IP42,   s 2vyměnitelnými čočkami, protipanické</t>
  </si>
  <si>
    <t>164</t>
  </si>
  <si>
    <t>Svítidlo nouzové napájené a monitorované z CBS, nástěnné 1x LED 3,8W/24V, 196lm, IP66,  
 -20°C až +40°C (venkovní)</t>
  </si>
  <si>
    <t>165</t>
  </si>
  <si>
    <t>Svítidlo nouzové napájené a monitorované z CBS nástěnné 1x LED 8,1W/24V, IP40,  s piktogramem bezpečnostního zařízení</t>
  </si>
  <si>
    <t>166</t>
  </si>
  <si>
    <t>Přisazená montáž PŘ</t>
  </si>
  <si>
    <t>167</t>
  </si>
  <si>
    <t>Svítidlo nouzové napájené a monitorované z CBS nástěnné 1xLED 4,3W/24V , IP65, IK09, +piktogram</t>
  </si>
  <si>
    <t>168</t>
  </si>
  <si>
    <t>Přisazená montáž PŘ1</t>
  </si>
  <si>
    <t>169</t>
  </si>
  <si>
    <t>Svítidlo nouzové napájené a monitorované z CBS stropní 1xLED 4,3W/24V , IP65, IK09, +piktogram</t>
  </si>
  <si>
    <t>170</t>
  </si>
  <si>
    <t>Přisazená montáž PŘ2</t>
  </si>
  <si>
    <t>171</t>
  </si>
  <si>
    <t xml:space="preserve">Svítidlo nouzové napájené a monitorované z CBS nástěnné/stropní  1x LED 2,2W/24V , IP21, + piktogram, jednostranné, oboustranné </t>
  </si>
  <si>
    <t>21               "D.1.4.e.3-12.."</t>
  </si>
  <si>
    <t>172</t>
  </si>
  <si>
    <t>Svítidlo nouzové napájené a monitorované z CBS nástěnné, 1x LED 8,1W/24V, 285lm, IP42,  kombinované orientační a protipanické svítidlo</t>
  </si>
  <si>
    <t>40               "D.1.4.e.3-12.."</t>
  </si>
  <si>
    <t>173</t>
  </si>
  <si>
    <t xml:space="preserve">Svítidlo nouzové napájené a monitorované z CBS stropní/nástěnné 1x LED 5W/24V , IP65, IK09, + piktogram, orientační </t>
  </si>
  <si>
    <t>174</t>
  </si>
  <si>
    <t>Centrální zdroj pro nouzové osv. 24V / 576W</t>
  </si>
  <si>
    <t>175</t>
  </si>
  <si>
    <t>Modul pro CBS 24V</t>
  </si>
  <si>
    <t>176</t>
  </si>
  <si>
    <t>CBS - oživení, nastavení, zaškolení</t>
  </si>
  <si>
    <t>177</t>
  </si>
  <si>
    <t xml:space="preserve">STABILIZOVANÝ ZDROJ 230V/24V/5A DC  
Splňuje požadavky EN 54-4 certifikát CPR
pro napájení vypínací cívky </t>
  </si>
  <si>
    <t>178</t>
  </si>
  <si>
    <t>AKUMULÁTOR 12V/26Ah</t>
  </si>
  <si>
    <t>179</t>
  </si>
  <si>
    <t xml:space="preserve">Protipožární ucpávka kabelové trasy dle ČSN (zatmelení otvorů ve zdivu protipožárním tmelem + štítek) </t>
  </si>
  <si>
    <t>180</t>
  </si>
  <si>
    <t>Protipožární tmel (kartuše 310ml) - pro průchody jednotlivých kabelů</t>
  </si>
  <si>
    <t>181</t>
  </si>
  <si>
    <t>Kabelový prostup střechou + hydroizolace prostupu dle systémového řešení dodavatele střešní krytiny</t>
  </si>
  <si>
    <t>182</t>
  </si>
  <si>
    <t>Sekání otvoru  v betonu  pr.36mm do 500mm - prostup do objektu + hydroizolace prostupu a začištění</t>
  </si>
  <si>
    <t>18                "D.1.4.e.3-12.."</t>
  </si>
  <si>
    <t>183</t>
  </si>
  <si>
    <t>Pronájem montážní plošiny</t>
  </si>
  <si>
    <t>184</t>
  </si>
  <si>
    <t>Stavební práce - vysekání otvoru pro rozvaděč  rozměry 810x1740x230mm</t>
  </si>
  <si>
    <t>185</t>
  </si>
  <si>
    <t>974 03-1110</t>
  </si>
  <si>
    <t>Sekání rýhy ve zdivu  30 x 30 mm</t>
  </si>
  <si>
    <t>319             "D.1.4.e.3-12.."</t>
  </si>
  <si>
    <t>186</t>
  </si>
  <si>
    <t>974 03-1130</t>
  </si>
  <si>
    <t>Sekání rýhy ve zdivu  30 x 70 mm</t>
  </si>
  <si>
    <t>246             "D.1.4.e.3-12.."</t>
  </si>
  <si>
    <t>187</t>
  </si>
  <si>
    <t>974 03-1330</t>
  </si>
  <si>
    <t>Sekání rýhy ve zdivu  70 x 70 mm</t>
  </si>
  <si>
    <t>186             "D.1.4.e.3-12.."</t>
  </si>
  <si>
    <t>188</t>
  </si>
  <si>
    <t>971 03-3100</t>
  </si>
  <si>
    <t>Sekání otvoru  ve zdivu pr.60mm do 150mm</t>
  </si>
  <si>
    <t xml:space="preserve"> 92              "D.1.4.e.3-12.."</t>
  </si>
  <si>
    <t>189</t>
  </si>
  <si>
    <t>971 03-3200</t>
  </si>
  <si>
    <t>Sekání otvoru  ve zdivu pr.60mm do 300mm</t>
  </si>
  <si>
    <t>31               "D.1.4.e.3-12.."</t>
  </si>
  <si>
    <t>190</t>
  </si>
  <si>
    <t>Sekání rýhy v betonu 30 x 30 mm</t>
  </si>
  <si>
    <t>163             "D.1.4.e.3-12.."</t>
  </si>
  <si>
    <t>191</t>
  </si>
  <si>
    <t>Sekání rýhy  v betonu  30 x 70 mm</t>
  </si>
  <si>
    <t>78               "D.1.4.e.3-12.."</t>
  </si>
  <si>
    <t>192</t>
  </si>
  <si>
    <t>974 03-1240</t>
  </si>
  <si>
    <t>Sekání rýhy  v betonu  50 x 100 mm</t>
  </si>
  <si>
    <t>55               "D.1.4.e.3-12.."</t>
  </si>
  <si>
    <t>193</t>
  </si>
  <si>
    <t>971 01-2100</t>
  </si>
  <si>
    <t>Sekání otvoru  v betonu  pr.60mm do 150 mm</t>
  </si>
  <si>
    <t>14               "D.1.4.e.3-12.."</t>
  </si>
  <si>
    <t>194</t>
  </si>
  <si>
    <t>612 40-3399 612 42-3531</t>
  </si>
  <si>
    <t>Zaházení vysekaných rýh maltou + oprava štukové omítky a malby</t>
  </si>
  <si>
    <t>45               "D.1.4.e.3-12.."</t>
  </si>
  <si>
    <t>195</t>
  </si>
  <si>
    <t>Stavební přípomoce nutné k řádnému dokončení díla</t>
  </si>
  <si>
    <t>196</t>
  </si>
  <si>
    <t xml:space="preserve">Demontáž stáv. el.rozvodů </t>
  </si>
  <si>
    <t>197</t>
  </si>
  <si>
    <t>Uložení elektro odpadu na skládku</t>
  </si>
  <si>
    <t>198</t>
  </si>
  <si>
    <t>Zabezpečení pracoviště</t>
  </si>
  <si>
    <t>199</t>
  </si>
  <si>
    <t xml:space="preserve">Pomocné práce a uvedení do provozu + proškolení obsluhy </t>
  </si>
  <si>
    <t>200</t>
  </si>
  <si>
    <t>Vyhotovení  odborného a závazného stanoviska TIČR - dle vyhlášky č.73/2010sb</t>
  </si>
  <si>
    <t>201</t>
  </si>
  <si>
    <t xml:space="preserve">Projektová dokumentace skutečného provedení       </t>
  </si>
  <si>
    <t>202</t>
  </si>
  <si>
    <t xml:space="preserve">Celková prohlídka a vyhotovení revizní zprávy </t>
  </si>
  <si>
    <t>203</t>
  </si>
  <si>
    <t xml:space="preserve">Zkoušky a prohlídky rozvodných zařízení kontrola rozváděčů nn, </t>
  </si>
  <si>
    <t xml:space="preserve">Rozvaděče a ovládací skříně </t>
  </si>
  <si>
    <t>D3.1</t>
  </si>
  <si>
    <t>Rozvaděč RE1</t>
  </si>
  <si>
    <t>204</t>
  </si>
  <si>
    <t xml:space="preserve">Typový elektroměrový rozvaděč - hl.jistič 160A/3, – nepřímé měření + plast pilíř IP44, 
poj.odpínač 10/3, měřící trafa 160/5A , 5VA,0,5S svorkovnice SZ1b, jistič 2B/3, </t>
  </si>
  <si>
    <t>"D.1.4.e.4"</t>
  </si>
  <si>
    <t>D3.2</t>
  </si>
  <si>
    <t>Rozvaděč RE2</t>
  </si>
  <si>
    <t>205</t>
  </si>
  <si>
    <t>D3.3</t>
  </si>
  <si>
    <t>Rozvaděč RH</t>
  </si>
  <si>
    <t>206</t>
  </si>
  <si>
    <t>Skříňový rozvaděč jedno pole  IP40/IP20
(š x v x h) 800x2160x400 s dveřmi  vnitřními zákryty, vč. příslušenství (DIN lišty s uchycením, montážní plechy, přípojnice, zákryty vnitřních částí, kabelové kanály</t>
  </si>
  <si>
    <t>"D.1.4.e.14."</t>
  </si>
  <si>
    <t>207</t>
  </si>
  <si>
    <t xml:space="preserve">Propojení obvodů + propoj lišty           </t>
  </si>
  <si>
    <t>208</t>
  </si>
  <si>
    <t>Obal na výkresy rozměr 250x138mm</t>
  </si>
  <si>
    <t>209</t>
  </si>
  <si>
    <t>Popisný štítek 20x100mm</t>
  </si>
  <si>
    <t>210</t>
  </si>
  <si>
    <t xml:space="preserve">Přípojnice  Cu   200A           </t>
  </si>
  <si>
    <t>211</t>
  </si>
  <si>
    <t xml:space="preserve">Nulová přípojnice   Cu  200A        </t>
  </si>
  <si>
    <t>212</t>
  </si>
  <si>
    <t>Svodič přepětí TYP 1+2 maxi TN-C/3</t>
  </si>
  <si>
    <t>213</t>
  </si>
  <si>
    <t>Svodič přepětí TYP 3/1+1</t>
  </si>
  <si>
    <t>214</t>
  </si>
  <si>
    <t xml:space="preserve">Tlumivka RTO-16 /1 </t>
  </si>
  <si>
    <t>215</t>
  </si>
  <si>
    <t>Připojovací sada 3x120</t>
  </si>
  <si>
    <t>216</t>
  </si>
  <si>
    <t>Vypínač trojpólový 160A/3  25kA</t>
  </si>
  <si>
    <t>217</t>
  </si>
  <si>
    <t>Napěťová spoušť 12-60V/DC</t>
  </si>
  <si>
    <t>218</t>
  </si>
  <si>
    <t>Pomocné kontakty  2/2</t>
  </si>
  <si>
    <t>219</t>
  </si>
  <si>
    <t>Tlačítko 2zap/2vyp, na dveře rozvaděče - hl.vyp. + ochrana proti nechtěnému sepnutí</t>
  </si>
  <si>
    <t>220</t>
  </si>
  <si>
    <t>Signálka  LED 24V/DC na dveře rozvaděče</t>
  </si>
  <si>
    <t>221</t>
  </si>
  <si>
    <t>Relé  2zap/2vyp cívka 24V/50Hz</t>
  </si>
  <si>
    <t>222</t>
  </si>
  <si>
    <t xml:space="preserve">Měříci transformátor proudu   MTP 160/5A     </t>
  </si>
  <si>
    <t>223</t>
  </si>
  <si>
    <t>Zkušební svorkovnice ZS1b</t>
  </si>
  <si>
    <t>224</t>
  </si>
  <si>
    <t>Analyzátor sítě  multifunkční (92x92mm)</t>
  </si>
  <si>
    <t>225</t>
  </si>
  <si>
    <t>Zásuvný komunikační modul RS485 pro analyzátor sítě</t>
  </si>
  <si>
    <t>226</t>
  </si>
  <si>
    <t>Pojistkový odpínač na lištu DIN jednopólový  do 32A</t>
  </si>
  <si>
    <t>227</t>
  </si>
  <si>
    <t>Pojistkový odpínač na lištu DIN trojpólový  do 32A</t>
  </si>
  <si>
    <t>228</t>
  </si>
  <si>
    <t xml:space="preserve">Pojistková vložka   4A </t>
  </si>
  <si>
    <t>229</t>
  </si>
  <si>
    <t>Pojistkový odpínač na lištu DIN trojpolový  do 160A</t>
  </si>
  <si>
    <t>230</t>
  </si>
  <si>
    <t xml:space="preserve">Pojistková vložka   100A </t>
  </si>
  <si>
    <t>231</t>
  </si>
  <si>
    <t xml:space="preserve">TA měřící modul 160/5A (měřící trafo) </t>
  </si>
  <si>
    <t>232</t>
  </si>
  <si>
    <t>WATTROUTER MX   programovatelný regulátor pro optimalizaci vlastní spotřeby pro objekty s FVE</t>
  </si>
  <si>
    <t>233</t>
  </si>
  <si>
    <t>Relé SSR  polovodičové relé 20A SSR k Wattrouteru MX, pro výkon spotřebiče max. 4,6 kW.</t>
  </si>
  <si>
    <t>234</t>
  </si>
  <si>
    <t>Jistič + chránič 10kA  10/1N/B/003</t>
  </si>
  <si>
    <t>235</t>
  </si>
  <si>
    <t>Proudový chránič 10kA  25/4/003-A</t>
  </si>
  <si>
    <t>236</t>
  </si>
  <si>
    <t>Proudový chránič 10kA  40/4/003-A</t>
  </si>
  <si>
    <t>237</t>
  </si>
  <si>
    <t>Proudový chránič 10kA  63/4/003-A</t>
  </si>
  <si>
    <t>238</t>
  </si>
  <si>
    <t>Jistič  jednopólový 10kA   B6/1</t>
  </si>
  <si>
    <t>239</t>
  </si>
  <si>
    <t>Jistič  jednopólový 10kA   B10/1</t>
  </si>
  <si>
    <t>240</t>
  </si>
  <si>
    <t>Jistič  jednopólový 10kA   C10/1</t>
  </si>
  <si>
    <t>241</t>
  </si>
  <si>
    <t>Jistič  jednopólový 10kA   B16/1</t>
  </si>
  <si>
    <t>242</t>
  </si>
  <si>
    <t>Jistič  jednopólový 10kA   C16/1</t>
  </si>
  <si>
    <t>243</t>
  </si>
  <si>
    <t>Jistič  jednopólový 10kA   B32/1</t>
  </si>
  <si>
    <t>244</t>
  </si>
  <si>
    <t>Napěťová spoušť 12-60V/DC pro B32/1</t>
  </si>
  <si>
    <t>245</t>
  </si>
  <si>
    <t>Jistič  trojpólový 10kA   B6/3</t>
  </si>
  <si>
    <t>246</t>
  </si>
  <si>
    <t>Jistič  trojpólový 10kA   B10/3</t>
  </si>
  <si>
    <t>247</t>
  </si>
  <si>
    <t>Jistič  trojpólový 10kA   B16/3</t>
  </si>
  <si>
    <t>248</t>
  </si>
  <si>
    <t>Jistič  trojpólový 10kA   C16/3</t>
  </si>
  <si>
    <t>249</t>
  </si>
  <si>
    <t>Jistič  trojpólový 10kA   B20/3</t>
  </si>
  <si>
    <t>250</t>
  </si>
  <si>
    <t>Jistič  trojpólový 10kA   B25/3</t>
  </si>
  <si>
    <t>251</t>
  </si>
  <si>
    <t>Jistič  trojpólový 10kA   C25/3</t>
  </si>
  <si>
    <t>252</t>
  </si>
  <si>
    <t>Jistič  trojpólový 10kA   B32/3</t>
  </si>
  <si>
    <t>253</t>
  </si>
  <si>
    <t>Jistič  trojpólový 10kA   B40/3</t>
  </si>
  <si>
    <t>254</t>
  </si>
  <si>
    <t>Jistič  trojpólový 10kA   C40/3</t>
  </si>
  <si>
    <t>255</t>
  </si>
  <si>
    <t>Jistič  trojpólový 10kA   B50/3</t>
  </si>
  <si>
    <t>256</t>
  </si>
  <si>
    <t>Jistič  trojpólový 15kA   B63/3</t>
  </si>
  <si>
    <t>257</t>
  </si>
  <si>
    <t>Jistič trojpólový 25kA  160A/3 char.D distribuční</t>
  </si>
  <si>
    <t>258</t>
  </si>
  <si>
    <t>Pomocný kontakt  1zap/1vyp</t>
  </si>
  <si>
    <t>259</t>
  </si>
  <si>
    <t>Přepínač 25A/3+3 aut--vyp.zap  I-0-II na lištu DIN</t>
  </si>
  <si>
    <t>260</t>
  </si>
  <si>
    <t>Stykač  25A/2  2kt.zap  cívka 230V</t>
  </si>
  <si>
    <t>261</t>
  </si>
  <si>
    <t>Stykač  25A/4  4kt.zap  cívka 230V</t>
  </si>
  <si>
    <t>262</t>
  </si>
  <si>
    <t>Stykač  63A/4  4kt.zap  cívka 230V</t>
  </si>
  <si>
    <t>263</t>
  </si>
  <si>
    <t>Paměťový stykač 20A/2zap cívka 230V</t>
  </si>
  <si>
    <t>264</t>
  </si>
  <si>
    <t xml:space="preserve">Multifunkční časové relé - taktovací 1zap/1vyp dva časy, cívka 230V/50Hz  </t>
  </si>
  <si>
    <t>265</t>
  </si>
  <si>
    <t>Relé  16A  1zap/1vyp  cívka 230V/50Hz</t>
  </si>
  <si>
    <t>266</t>
  </si>
  <si>
    <t>Relé  6A    2zap/2vyp cívka 24V/50Hz</t>
  </si>
  <si>
    <t>267</t>
  </si>
  <si>
    <t>Relé  6A    2zap/2vyp cívka 24V/DC</t>
  </si>
  <si>
    <t>268</t>
  </si>
  <si>
    <t>Transformátor 230V/24V/24VA</t>
  </si>
  <si>
    <t>269</t>
  </si>
  <si>
    <t>Podpěťové relé - hlídací napěťové relé pro kompletní kontrolu v 3F</t>
  </si>
  <si>
    <t>270</t>
  </si>
  <si>
    <t>Spínač páčkový 0-I  1kt.zap/16A, vyp-zap na lištu DIN</t>
  </si>
  <si>
    <t>271</t>
  </si>
  <si>
    <t>Digitální elektroměr 25A/3 - podružné měření</t>
  </si>
  <si>
    <t>272</t>
  </si>
  <si>
    <t xml:space="preserve">Svorka řadová  4 mm2        </t>
  </si>
  <si>
    <t>273</t>
  </si>
  <si>
    <t xml:space="preserve">Svorka řadová  6 mm2          </t>
  </si>
  <si>
    <t>274</t>
  </si>
  <si>
    <t xml:space="preserve">Svorka řadová  10 mm2    </t>
  </si>
  <si>
    <t>275</t>
  </si>
  <si>
    <t xml:space="preserve">Svorka řadová  16 mm2    </t>
  </si>
  <si>
    <t>276</t>
  </si>
  <si>
    <t xml:space="preserve">Svorka řadová  35 mm2       </t>
  </si>
  <si>
    <t>277</t>
  </si>
  <si>
    <t xml:space="preserve">Svorka řadová  120 mm2         </t>
  </si>
  <si>
    <t>278</t>
  </si>
  <si>
    <t xml:space="preserve">Vývodka  do  P 42                 </t>
  </si>
  <si>
    <t>D3.4</t>
  </si>
  <si>
    <t>Rozvaděč RS1 - 1.NP šatny</t>
  </si>
  <si>
    <t>279</t>
  </si>
  <si>
    <t>Oceloplechová rozvodnice montáž pod omítku 168modulů IP30/IP20 rozměry 635x1260x187mm  vč. Příslušenství s dveřmi  vnitřními zákryty, vč. příslušenství (DIN lišty s uchycením, montážní plechy, přípojnice, zákryty vnitřních částí, kabelové kanály</t>
  </si>
  <si>
    <t>"D.1.4.e.15."</t>
  </si>
  <si>
    <t>280</t>
  </si>
  <si>
    <t xml:space="preserve">Propojení obvodů + propoj lišty         </t>
  </si>
  <si>
    <t>281</t>
  </si>
  <si>
    <t>282</t>
  </si>
  <si>
    <t>283</t>
  </si>
  <si>
    <t xml:space="preserve">Svodič přepětí TYP 2 / 4    </t>
  </si>
  <si>
    <t>284</t>
  </si>
  <si>
    <t>Spínač trojpólový 10kA   I-0  63A/3 na DIN lištu</t>
  </si>
  <si>
    <t>285</t>
  </si>
  <si>
    <t>286</t>
  </si>
  <si>
    <t>287</t>
  </si>
  <si>
    <t>288</t>
  </si>
  <si>
    <t>289</t>
  </si>
  <si>
    <t>290</t>
  </si>
  <si>
    <t>291</t>
  </si>
  <si>
    <t>292</t>
  </si>
  <si>
    <t>293</t>
  </si>
  <si>
    <t>294</t>
  </si>
  <si>
    <t>295</t>
  </si>
  <si>
    <t>Paměťový stykač 32A/2zap cívka 230V</t>
  </si>
  <si>
    <t>296</t>
  </si>
  <si>
    <t>297</t>
  </si>
  <si>
    <t>298</t>
  </si>
  <si>
    <t>299</t>
  </si>
  <si>
    <t>Transformátor 230V/12V/12VA zkratu odolné</t>
  </si>
  <si>
    <t>300</t>
  </si>
  <si>
    <t>Spínací hodiny astronomické  230V  1zap - pro spínání venkovního osvětlení</t>
  </si>
  <si>
    <t>301</t>
  </si>
  <si>
    <t>Regulátor spínání vyhřívaných vpustí    + čidlo teploty
Teplotní rozsah: -10 až +10°C</t>
  </si>
  <si>
    <t>302</t>
  </si>
  <si>
    <t xml:space="preserve">Svorka řadová  4 mm2             </t>
  </si>
  <si>
    <t>303</t>
  </si>
  <si>
    <t xml:space="preserve">Svorka řadová  25 mm2              </t>
  </si>
  <si>
    <t>304</t>
  </si>
  <si>
    <t xml:space="preserve">Vývodka  do  P 42             </t>
  </si>
  <si>
    <t>D3.5</t>
  </si>
  <si>
    <t>Rozvaděč RS2 - 2.NP šatny</t>
  </si>
  <si>
    <t>305</t>
  </si>
  <si>
    <t>"D.1.4.e.16."</t>
  </si>
  <si>
    <t>306</t>
  </si>
  <si>
    <t xml:space="preserve">Propojení obvodů + propoj lišty       </t>
  </si>
  <si>
    <t>307</t>
  </si>
  <si>
    <t>308</t>
  </si>
  <si>
    <t>309</t>
  </si>
  <si>
    <t>310</t>
  </si>
  <si>
    <t>Spínač trojpólový 10kA   I-0  40A/3 na DIN lištu</t>
  </si>
  <si>
    <t>311</t>
  </si>
  <si>
    <t>312</t>
  </si>
  <si>
    <t>313</t>
  </si>
  <si>
    <t>314</t>
  </si>
  <si>
    <t>315</t>
  </si>
  <si>
    <t>316</t>
  </si>
  <si>
    <t>317</t>
  </si>
  <si>
    <t>318</t>
  </si>
  <si>
    <t>319</t>
  </si>
  <si>
    <t>320</t>
  </si>
  <si>
    <t>321</t>
  </si>
  <si>
    <t>322</t>
  </si>
  <si>
    <t>323</t>
  </si>
  <si>
    <t>324</t>
  </si>
  <si>
    <t xml:space="preserve">Svorka řadová  4 mm2     </t>
  </si>
  <si>
    <t>325</t>
  </si>
  <si>
    <t xml:space="preserve">Svorka řadová  16 mm2        </t>
  </si>
  <si>
    <t>326</t>
  </si>
  <si>
    <t xml:space="preserve">Vývodka  do  P 42          </t>
  </si>
  <si>
    <t>D3.6</t>
  </si>
  <si>
    <t>ROZVADĚČ  RVZT - 1.NP vzduchotechnika</t>
  </si>
  <si>
    <t>327</t>
  </si>
  <si>
    <t>Skříňový rozvaděč jedno pole  IP40/IP20
(š x v x h) 600x2160x400 s dveřmi  vnitřními zákryty, vč. příslušenství (DIN lišty s uchycením, montážní plechy, přípojnice, zákryty vnitřních částí, kabelové kanály</t>
  </si>
  <si>
    <t>"D.1.4.e.17."</t>
  </si>
  <si>
    <t>328</t>
  </si>
  <si>
    <t xml:space="preserve">Propojení obvodů + propoj lišty            </t>
  </si>
  <si>
    <t>329</t>
  </si>
  <si>
    <t>330</t>
  </si>
  <si>
    <t>331</t>
  </si>
  <si>
    <t xml:space="preserve">Přípojnice  Cu   200A               </t>
  </si>
  <si>
    <t>332</t>
  </si>
  <si>
    <t xml:space="preserve">Nulová přípojnice   Cu  200A         </t>
  </si>
  <si>
    <t>333</t>
  </si>
  <si>
    <t>334</t>
  </si>
  <si>
    <t>335</t>
  </si>
  <si>
    <t>336</t>
  </si>
  <si>
    <t xml:space="preserve">Měříci transformátor proudu   MTP 160/5A         </t>
  </si>
  <si>
    <t>337</t>
  </si>
  <si>
    <t>338</t>
  </si>
  <si>
    <t>339</t>
  </si>
  <si>
    <t>340</t>
  </si>
  <si>
    <t>341</t>
  </si>
  <si>
    <t>342</t>
  </si>
  <si>
    <t>343</t>
  </si>
  <si>
    <t>344</t>
  </si>
  <si>
    <t>345</t>
  </si>
  <si>
    <t>346</t>
  </si>
  <si>
    <t>347</t>
  </si>
  <si>
    <t>348</t>
  </si>
  <si>
    <t>349</t>
  </si>
  <si>
    <t>350</t>
  </si>
  <si>
    <t>Jistič  trojpólový 10kA   C32/3</t>
  </si>
  <si>
    <t>351</t>
  </si>
  <si>
    <t>Jistič  trojpólový 10kA   C63/3</t>
  </si>
  <si>
    <t>352</t>
  </si>
  <si>
    <t>353</t>
  </si>
  <si>
    <t>Stykač  80A/4  4kt.zap  cívka 230V</t>
  </si>
  <si>
    <t>354</t>
  </si>
  <si>
    <t>355</t>
  </si>
  <si>
    <t>Transformátor 230V/24V/24W</t>
  </si>
  <si>
    <t>356</t>
  </si>
  <si>
    <t>357</t>
  </si>
  <si>
    <t xml:space="preserve">Svorka řadová  16 mm2              </t>
  </si>
  <si>
    <t>358</t>
  </si>
  <si>
    <t xml:space="preserve">Svorka řadová  120 mm2     </t>
  </si>
  <si>
    <t>359</t>
  </si>
  <si>
    <t xml:space="preserve">Vývodka  do  P 42         </t>
  </si>
  <si>
    <t>D3.7</t>
  </si>
  <si>
    <t>ROZVADĚČ  RKT - výměník 1PP</t>
  </si>
  <si>
    <t>360</t>
  </si>
  <si>
    <t>Oceloplechová rozvodnice montáž na povrch 144modulů IP31/IP20 rozměry 600x1060x247mm   vč. Příslušenství s dveřmi  vnitřními zákryty, vč. příslušenství (DIN lišty s uchycením, montážní plechy, přípojnice, zákryty vnitřních částí, kabelové kanály</t>
  </si>
  <si>
    <t>"D.1.4.e.18."</t>
  </si>
  <si>
    <t>361</t>
  </si>
  <si>
    <t>362</t>
  </si>
  <si>
    <t>363</t>
  </si>
  <si>
    <t>364</t>
  </si>
  <si>
    <t>365</t>
  </si>
  <si>
    <t>366</t>
  </si>
  <si>
    <t>367</t>
  </si>
  <si>
    <t>368</t>
  </si>
  <si>
    <t>369</t>
  </si>
  <si>
    <t>370</t>
  </si>
  <si>
    <t>371</t>
  </si>
  <si>
    <t>372</t>
  </si>
  <si>
    <t>373</t>
  </si>
  <si>
    <t>374</t>
  </si>
  <si>
    <t>Relé  16A  1zap/1vyp  cívka 230V</t>
  </si>
  <si>
    <t>375</t>
  </si>
  <si>
    <t>376</t>
  </si>
  <si>
    <t>377</t>
  </si>
  <si>
    <t xml:space="preserve">Svorka řadová  4 mm2   </t>
  </si>
  <si>
    <t>378</t>
  </si>
  <si>
    <t xml:space="preserve">Svorka řadová  16 mm2     </t>
  </si>
  <si>
    <t>379</t>
  </si>
  <si>
    <t>D3.8</t>
  </si>
  <si>
    <t>ROZVADĚČ  RF - 3.NP fotovoltaika</t>
  </si>
  <si>
    <t>380</t>
  </si>
  <si>
    <t>Skříňový rozvaděč jedno pole  IP40/IP20              (š x v x h) 600x1700x400 s dveřmi  vnitřními zákryty, vč. příslušenství (DIN lišty s uchycením, montážní plechy, přípojnice, zákryty vnitřních částí, kabelové kanály</t>
  </si>
  <si>
    <t>"D.1.4.e.19."</t>
  </si>
  <si>
    <t>381</t>
  </si>
  <si>
    <t xml:space="preserve">Propojení obvodů + propoj lišty          </t>
  </si>
  <si>
    <t>382</t>
  </si>
  <si>
    <t>383</t>
  </si>
  <si>
    <t>384</t>
  </si>
  <si>
    <t xml:space="preserve">Přípojnice  Cu   200A          </t>
  </si>
  <si>
    <t>385</t>
  </si>
  <si>
    <t>386</t>
  </si>
  <si>
    <t>387</t>
  </si>
  <si>
    <t>388</t>
  </si>
  <si>
    <t>389</t>
  </si>
  <si>
    <t>390</t>
  </si>
  <si>
    <t>391</t>
  </si>
  <si>
    <t>392</t>
  </si>
  <si>
    <t>393</t>
  </si>
  <si>
    <t xml:space="preserve">Relé 6A - 3zap/3vyp cívka 230V/50Hz + patice  </t>
  </si>
  <si>
    <t>394</t>
  </si>
  <si>
    <t>395</t>
  </si>
  <si>
    <t>396</t>
  </si>
  <si>
    <t>397</t>
  </si>
  <si>
    <t xml:space="preserve">Vývodka  do  P 42    </t>
  </si>
  <si>
    <t>D3.9</t>
  </si>
  <si>
    <t>OVLÁDACÍ SKŘÍŇ OS1 - velká hala</t>
  </si>
  <si>
    <t>398</t>
  </si>
  <si>
    <t>Oceloplechová rozvodnice montáž na povrch, IP40/IP20 rozměry cca 450x450x150mm pro monimálně 12ovladačů , ovladače na montážním plechu pod průlhednými dveřmi. PRŮHLEDNÉ DVEŘE SE ZÁMKEM
vč. příslušenství (DIN lišty s uchycením, montážní plechy, přípojnice, zákryty vnitřních částí, kabelové kanály</t>
  </si>
  <si>
    <t>"D.1.4.e.20."</t>
  </si>
  <si>
    <t>399</t>
  </si>
  <si>
    <t>400</t>
  </si>
  <si>
    <t>Ovladač tlačítkový prosvětlený  0-I  vyp-zap</t>
  </si>
  <si>
    <t>401</t>
  </si>
  <si>
    <t>Upevňovací adaptér + kontakty 1zap / 1 vyp</t>
  </si>
  <si>
    <t>402</t>
  </si>
  <si>
    <t>LED dioda 12-30V/DC  bílá</t>
  </si>
  <si>
    <t>403</t>
  </si>
  <si>
    <t xml:space="preserve">Nosič štítku  </t>
  </si>
  <si>
    <t>404</t>
  </si>
  <si>
    <t>D3.10</t>
  </si>
  <si>
    <t>OVLÁDACÍ SKŘÍŇ OS2 - malá hala</t>
  </si>
  <si>
    <t>405</t>
  </si>
  <si>
    <t>406</t>
  </si>
  <si>
    <t>407</t>
  </si>
  <si>
    <t>408</t>
  </si>
  <si>
    <t>409</t>
  </si>
  <si>
    <t>410</t>
  </si>
  <si>
    <t>411</t>
  </si>
  <si>
    <t>Bleskosvod</t>
  </si>
  <si>
    <t>412</t>
  </si>
  <si>
    <t>354 41120 743 61-2111</t>
  </si>
  <si>
    <t xml:space="preserve">Pásek uzem.  FeZn  30 x 4 v zemi  0,95kg/m   </t>
  </si>
  <si>
    <t>275             "D.1.4.e.13."</t>
  </si>
  <si>
    <t>413</t>
  </si>
  <si>
    <t>156 15225 743 61-2121</t>
  </si>
  <si>
    <t>Drát uzem.  FeZn  pr.10mm      0,62kg/1m</t>
  </si>
  <si>
    <t>146             "D.1.4.e.13."</t>
  </si>
  <si>
    <t>414</t>
  </si>
  <si>
    <t>Drát uzem.  AlMgSi  pr.8mm montáž  vč.podpěr 0,135kg/1m</t>
  </si>
  <si>
    <t>1190           "D.1.4.e.13."</t>
  </si>
  <si>
    <t>415</t>
  </si>
  <si>
    <t xml:space="preserve">Tyč jímací  JR1,0m 18/10 AlMgSi bez osazení   </t>
  </si>
  <si>
    <t>416</t>
  </si>
  <si>
    <t xml:space="preserve">Tyč jímací  JR2,0m 18/10 AlMgSi bez osazení  </t>
  </si>
  <si>
    <t>417</t>
  </si>
  <si>
    <t xml:space="preserve">Tyč jímací  JR2,5m 18/10 AlMgSi bez osazení   </t>
  </si>
  <si>
    <t>418</t>
  </si>
  <si>
    <t xml:space="preserve">Typový jímací stožár  JS40 výšky 4,0m - se skládacím tříramenným stativem FeZn,  včetně betonového podstavce a podložek, stožár dimenzovaný do rychlosti větru 167km/h 
(pro 6ks betonů)  </t>
  </si>
  <si>
    <t>419</t>
  </si>
  <si>
    <t>35441212</t>
  </si>
  <si>
    <t xml:space="preserve">Betonový podstavec 17 kg s plastovou podložkou </t>
  </si>
  <si>
    <t>420</t>
  </si>
  <si>
    <t>35441312</t>
  </si>
  <si>
    <t xml:space="preserve">Stříška ochranná  OS 1             </t>
  </si>
  <si>
    <t>421</t>
  </si>
  <si>
    <t xml:space="preserve">Izolační tyč délky 0,5m včetně upevnění -        </t>
  </si>
  <si>
    <t>422</t>
  </si>
  <si>
    <t>35441420</t>
  </si>
  <si>
    <t xml:space="preserve">Podpěra vedení  PV 02  </t>
  </si>
  <si>
    <t>423</t>
  </si>
  <si>
    <t>35441540</t>
  </si>
  <si>
    <t>Podpěra vedení  PV 21+nástavec (100mm)</t>
  </si>
  <si>
    <t>424</t>
  </si>
  <si>
    <t>354 41830 743 62-4110</t>
  </si>
  <si>
    <t xml:space="preserve">Ochranný úhelník  OU   </t>
  </si>
  <si>
    <t>425</t>
  </si>
  <si>
    <t>35441840</t>
  </si>
  <si>
    <t>Držák ochranného úhelníku DUz  do zdiva</t>
  </si>
  <si>
    <t>426</t>
  </si>
  <si>
    <t xml:space="preserve">Zaváděcí tyč FeZn délky 2m včetně upevnění- </t>
  </si>
  <si>
    <t>427</t>
  </si>
  <si>
    <t>354 41860 743 62-2200</t>
  </si>
  <si>
    <t>Svorka  SJ 01 nerez k jímací tyči</t>
  </si>
  <si>
    <t>428</t>
  </si>
  <si>
    <t>354 41925 743 62-2200</t>
  </si>
  <si>
    <t xml:space="preserve">Svorka  SZ  nerez zkušební       </t>
  </si>
  <si>
    <t>429</t>
  </si>
  <si>
    <t>354 41905 743 62-2200</t>
  </si>
  <si>
    <t xml:space="preserve">Svorka  SO nerez k připojení okapu </t>
  </si>
  <si>
    <t>430</t>
  </si>
  <si>
    <t>354 41885 743 62-2200</t>
  </si>
  <si>
    <t xml:space="preserve">Svorka  SU  nerez univerzální </t>
  </si>
  <si>
    <t>431</t>
  </si>
  <si>
    <t xml:space="preserve">Svorka  SS nerez spojovací       </t>
  </si>
  <si>
    <t>432</t>
  </si>
  <si>
    <t>354 41875 743 62-2200</t>
  </si>
  <si>
    <t xml:space="preserve">Svorka  SK nerez křížová    </t>
  </si>
  <si>
    <t>433</t>
  </si>
  <si>
    <t>354 41895 743 62-2200</t>
  </si>
  <si>
    <t xml:space="preserve">Svorka  SP 1 nerez připojovací   </t>
  </si>
  <si>
    <t>434</t>
  </si>
  <si>
    <t>354 41986 743 62-2200</t>
  </si>
  <si>
    <t>Svorka  ST 10 nerez na okap. troubu do 150mm</t>
  </si>
  <si>
    <t>435</t>
  </si>
  <si>
    <t>Svorka  SR 02 nerez  pro spojení pásku 30x4 mm</t>
  </si>
  <si>
    <t>436</t>
  </si>
  <si>
    <t>354 41996 743 62-2200</t>
  </si>
  <si>
    <t>Svorka  SR 03 nerez  pro spojení pásku s drátem</t>
  </si>
  <si>
    <t>437</t>
  </si>
  <si>
    <t>460030171</t>
  </si>
  <si>
    <t>Bourání asfaltových povrchů do 10 cm</t>
  </si>
  <si>
    <t>20              "D.1.4.e.13."</t>
  </si>
  <si>
    <t>438</t>
  </si>
  <si>
    <t>460030181</t>
  </si>
  <si>
    <t>Řezání spáry v asfaltu/betonu</t>
  </si>
  <si>
    <t>80              "D.1.4.e.13."</t>
  </si>
  <si>
    <t>439</t>
  </si>
  <si>
    <t>460650083</t>
  </si>
  <si>
    <t>Vozovka z betonu/živice  jednovrstvá tl.20cm</t>
  </si>
  <si>
    <t>440</t>
  </si>
  <si>
    <t>460200163</t>
  </si>
  <si>
    <t>Kabelová rýha š.35cm hl.80cm  tř.3</t>
  </si>
  <si>
    <t>240            "D.1.4.e.13."</t>
  </si>
  <si>
    <t>441</t>
  </si>
  <si>
    <t>460560165</t>
  </si>
  <si>
    <t>Zához rýhy  š.35cm hl.80cm  tř.3</t>
  </si>
  <si>
    <t>240             "D.1.4.e.13."</t>
  </si>
  <si>
    <t>442</t>
  </si>
  <si>
    <t>460620013</t>
  </si>
  <si>
    <t>Provizorní úprava terénu tř 3</t>
  </si>
  <si>
    <t>84               "D.1.4.e.13."</t>
  </si>
  <si>
    <t>443</t>
  </si>
  <si>
    <t>354 42090 743 62-9300</t>
  </si>
  <si>
    <t xml:space="preserve">Označení svodu štítky     </t>
  </si>
  <si>
    <t>444</t>
  </si>
  <si>
    <t>Vysekání a izolace průchodu pod opěrnou zdí</t>
  </si>
  <si>
    <t>445</t>
  </si>
  <si>
    <t>446</t>
  </si>
  <si>
    <t xml:space="preserve">Pronájem montážní prošiny 12m </t>
  </si>
  <si>
    <t>447</t>
  </si>
  <si>
    <t>740991100</t>
  </si>
  <si>
    <t xml:space="preserve">celková prohlídka a vyhotovení revizní zprávy pro objem montážních prací </t>
  </si>
  <si>
    <t>Zemní práce</t>
  </si>
  <si>
    <t>448</t>
  </si>
  <si>
    <t>460010016</t>
  </si>
  <si>
    <t>Vytyč trati venk vedení NN</t>
  </si>
  <si>
    <t>449</t>
  </si>
  <si>
    <t>460200263</t>
  </si>
  <si>
    <t>Kabelová rýha š.35cm  hl.80cm  tř.3</t>
  </si>
  <si>
    <t>40               "D.1.4.e.4"</t>
  </si>
  <si>
    <t>450</t>
  </si>
  <si>
    <t>460571520</t>
  </si>
  <si>
    <t>Výstražná fólie  PVC  šíře 33cm</t>
  </si>
  <si>
    <t>451</t>
  </si>
  <si>
    <t>460421101</t>
  </si>
  <si>
    <t>Zřízení kabelového lože z písku - tl.25cm bez zakrytí</t>
  </si>
  <si>
    <t>452</t>
  </si>
  <si>
    <t>460560163</t>
  </si>
  <si>
    <t>Zához rýhy š.35cm  hl.80cm  tř.3
(vč. zhutnění 45MPa)</t>
  </si>
  <si>
    <t>453</t>
  </si>
  <si>
    <t xml:space="preserve">Odvoz zeminy do vzdálenosti 10 km </t>
  </si>
  <si>
    <t>2               "D.1.4.e.4"</t>
  </si>
  <si>
    <t>454</t>
  </si>
  <si>
    <t>Poplatek za uložení sypaniny na skládku</t>
  </si>
  <si>
    <t>455</t>
  </si>
  <si>
    <t>14               "D.1.4.e.4"</t>
  </si>
  <si>
    <t>STUKTUROVANÁ KABELÁŽ (DATA + TELEFONY)</t>
  </si>
  <si>
    <t xml:space="preserve">Datový rozvaděč  skříň RACK 19"/42U 600x600x2000mm,  + příslušenství  s podstavcem.  Svařovaný rozvaděč s odnímatelnými bočnicemi a zadním krytem, IP20, nosnost 400 kg.  přední  dveře bezpečnostní kalené sklo tl. 4 mm, ocelový plech , boční kryty plechové bez perforace, barva černá RAL, příslušný podstavec pro přívod kabelů do rozvaděče    1ks podstavec s prachovým filterm    </t>
  </si>
  <si>
    <t>"D.1.4.f.2-5."</t>
  </si>
  <si>
    <t xml:space="preserve">NÁPLŇ DATOVÉHO ROZVADĚČE  max.72přípojek                                                                       
3ks - patch panel cat.6  24portů ,                                          1ks - telefonní patch panel 50 portů Cat.3,                                                 6ks - vyvazovací panel  horizontální   
1ks - police 19" prázdná                                              
1ks - ventilátorový díl s termostatem (4ventilátory)                             1ks - napájecí panel   (7ks zásuvek s vypínačem a přepěťovou ochranou)      
24ks - Patch kabel cat.6 UTP 2m
24ks - Patch kabel cat.6 UTP 2,5m
24ks - Patch kabel cat.6  UTP 3m </t>
  </si>
  <si>
    <t>Datový switch 24 portů + 4x SFP
Přepínač, fixní, stohovatelný. Rozhraní: 24 x RJ-45 10/100/1000 PoE (až 370 W), 4 x 1Gbe SFP, LAN Base feature set .445x240x44mm  (1U)</t>
  </si>
  <si>
    <t xml:space="preserve">IP TELEFONNÍ ÚSTŘEDNA 3U do RACKU
1x IP TU, 32xSIP trunk 230V
1x BRI/DSL module, 4 BRI/4 DSL ports
4x ASL module, 8 ASL ports
8x  VoIP licence 1 uživatel </t>
  </si>
  <si>
    <t>Záložní zdroj UPS 750VA 
montáž do rack 19"  2U</t>
  </si>
  <si>
    <t xml:space="preserve">Systémový IP telefonní přístroj  - je vybaven veškerými funkcemi včetně hlasitého telefonování. Svým intuitivním a interaktivním uživatelským rozhraním představuje univerzální řešení pro efektivní a profesionální telefonii. </t>
  </si>
  <si>
    <t>IP EL.VRÁTNÝ 5tl.
1x hlavní jednotka bez kamery
1x  modul pěti tlačítky
1x rám pro instalaci do zdi pro 3moduly
1x krabice pro instalaci do zdi pro 3moduly</t>
  </si>
  <si>
    <t>EL.ZÁMEK  12V/50Hz - uvolňovač</t>
  </si>
  <si>
    <t>D.1.4.f.2-5.</t>
  </si>
  <si>
    <t>Mikrotrubička MK 12/8mm</t>
  </si>
  <si>
    <t>Spojka mikrotrubičky  MK 12/8mm</t>
  </si>
  <si>
    <t>Datový kabel UTP 4x2x0,5 Cat.6 uložený volně</t>
  </si>
  <si>
    <t xml:space="preserve"> R položka</t>
  </si>
  <si>
    <t>Datový kabel UTP 4x2x0,5 Cat.6 externí</t>
  </si>
  <si>
    <t xml:space="preserve">Ukončení a měření kabelu UTP </t>
  </si>
  <si>
    <t>Datová zásuvka 1xRJ45 cat.6, IP20 vč.montáže na přístrojovou krabici</t>
  </si>
  <si>
    <t>Datová dvouzásuvka 2xRJ45 cat.6, IP20 vč.montáže na přístrojovou krabici</t>
  </si>
  <si>
    <t>Rámeček jednonásobný</t>
  </si>
  <si>
    <t>Rámeček dvojnásobný</t>
  </si>
  <si>
    <t xml:space="preserve">Krabice přístrojová pro lišt.rozvod  </t>
  </si>
  <si>
    <t>Krabice přístrojová pro lišt.rozvod  univerzální</t>
  </si>
  <si>
    <t xml:space="preserve">Víčko k univerální krabici </t>
  </si>
  <si>
    <t xml:space="preserve">Lišta vkládací  18x13mm              </t>
  </si>
  <si>
    <t xml:space="preserve"> D.1.4.f.2-5.</t>
  </si>
  <si>
    <t xml:space="preserve">Lišta vkládací  40x20mm   </t>
  </si>
  <si>
    <t xml:space="preserve">Lišta vkládací  40x40mm             </t>
  </si>
  <si>
    <t xml:space="preserve">plný kabelový žlab  60x60 + víko + uchycení do stropu/ na stěnu  každých 1,5m, + příslušenství + spojovací materiál +  - žár.zinek + upevnění kabelů ve žlabu pomocí stahovacích pásků </t>
  </si>
  <si>
    <t xml:space="preserve">plný kabelový žlab + víko 60x150 + uchycení do stropu /na stěnu  každých 1,5m, + příslušenství + spojovací materiál +  - žár.zinek + upevnění kabelů ve žlabu pomocí stahovacích pásků </t>
  </si>
  <si>
    <t>Frézování rýhy v betonu  30x70mm</t>
  </si>
  <si>
    <t>Frézování rýhy v betonu  60x150mm</t>
  </si>
  <si>
    <t xml:space="preserve">Zabezpečení pracoviště </t>
  </si>
  <si>
    <t xml:space="preserve">Koordinace s ostatními profesemi </t>
  </si>
  <si>
    <t>Dokumentace skutečného provedení</t>
  </si>
  <si>
    <t>SYSTÉM MOUZOVÉHO VOLÁNÍ z WC pro imobilní</t>
  </si>
  <si>
    <t xml:space="preserve">J-Y(St)-Y 3x2x0,8  -  uložený volně   </t>
  </si>
  <si>
    <t xml:space="preserve">Trubka ohebná pr.16mm pod omítkou   </t>
  </si>
  <si>
    <t>TRAFO  - SIGNALIZAČNÍ SYSTÉM NA WC</t>
  </si>
  <si>
    <t>KONTROLNÍ MODUL S ALARMEM - SIGNALIZAČNÍ SYSTÉM NA WC</t>
  </si>
  <si>
    <t>3543036490 747 11-60</t>
  </si>
  <si>
    <t>POTVRZOVACÍ TLAČÍTKO - SIGNALIZAČNÍ SYSTÉM NA WC</t>
  </si>
  <si>
    <t>SIGNÁLNÍ TLAČÍTKO SE ŠŇŮROU - SIGNALIZAČNÍ SYSTÉM NA WC</t>
  </si>
  <si>
    <t>Rámeček jednonásobný - SIGNALIZAČNÍ SYSTÉM NA WC</t>
  </si>
  <si>
    <t xml:space="preserve">Krabice odbočná   pr.68mm   </t>
  </si>
  <si>
    <t>OZVUČENÍ</t>
  </si>
  <si>
    <t>Přepážková indukční smyčka, kompaktní přenosná indukční a komunikační smyčka, Nepotřebuje žádnou další instalaci. Smyčka je umístěna mezi lidmi, kteří mezi sebou komunikují. + přídavný mikrofon, zvuky z mikrofonu přemění je na indukční signály. Rozměry:  200x185x70mm
Výstupní výkon:  2x5W, max.10W</t>
  </si>
  <si>
    <t>Mikrofon pro zesilovač indukční smyčky</t>
  </si>
  <si>
    <t>341 11000 744-44-1100</t>
  </si>
  <si>
    <t xml:space="preserve">CYKY-O 2x1,5  -  uložený pevně   </t>
  </si>
  <si>
    <t>341 11006 744-44-1100</t>
  </si>
  <si>
    <t xml:space="preserve">CYKY-O 2x2,5  -  uložený pevně   </t>
  </si>
  <si>
    <t>Datový kabel UTP 4x2x0,5 Cat.6</t>
  </si>
  <si>
    <t xml:space="preserve">Koaxiální kabel 75 ohmů  -  uložený volně   </t>
  </si>
  <si>
    <t>Zásuvka a konektor pro připojení ozvučení</t>
  </si>
  <si>
    <t xml:space="preserve">Lišta vkládací  18x13mm          </t>
  </si>
  <si>
    <t xml:space="preserve">Oceloplechová rozvodnice zapuštěná, dveře se zámkem - prázdná + montážní plech,  rozměry 435x460x187mm  IP40/IP20 </t>
  </si>
  <si>
    <t xml:space="preserve">Oceloplechová rozvodnice nástěnná, dveře se zámkem - prázdná + montážní plech,  rozměry 435x460x187mm  IP40/IP20 </t>
  </si>
  <si>
    <t>740991200</t>
  </si>
  <si>
    <t xml:space="preserve">celková prohlídka a vyhotovení revizní zprávy </t>
  </si>
  <si>
    <t>EZS - EL.ZABEZPEČENÍ PANIKOVÝCH DVEŘÍ</t>
  </si>
  <si>
    <t xml:space="preserve">kabel  EZS VL04 (4x0,22) -  uložený volně   </t>
  </si>
  <si>
    <t xml:space="preserve">kabel  EZS VL24 ( 2x0,5+4x0,22) -  uložený volně   </t>
  </si>
  <si>
    <t>JYTY 2x1  -  uložený volně</t>
  </si>
  <si>
    <t xml:space="preserve">Ústředna EZS, 8 podsystémů /192 zón / 254 modulů, možnost bezdrátové nadstavby, tamperovaný boxš 322x397x90mm  se zdrojem 40VA pro baterii max 12V/18Ah, </t>
  </si>
  <si>
    <t>baterie gelová 12V/17(18Ah)  pro EZS</t>
  </si>
  <si>
    <t xml:space="preserve">modul LAN/INTERNET </t>
  </si>
  <si>
    <t>modul GPRS komunikátor</t>
  </si>
  <si>
    <t>Programování ústředny, zkušební provoz  a zaškolení obsluhy</t>
  </si>
  <si>
    <t xml:space="preserve">Vstupní LCD klávesnice  systému EZS, grafická klávesnice s dotykovým 5" barevným LCD displejem. Signalizace stavu systému je pomocí ikon a textů a ovládání probíhá přímo pomocí dotykového LCD. </t>
  </si>
  <si>
    <t>Vnitřní siréna</t>
  </si>
  <si>
    <t>Sběrnicový expander 8 zón</t>
  </si>
  <si>
    <t>Box pro expandér nebo rozbočení (TAMPER)</t>
  </si>
  <si>
    <t>Duální PIR+MW detektor pohybu</t>
  </si>
  <si>
    <t>Magnetický kontakt</t>
  </si>
  <si>
    <t>Krabice odbočná  (+TAMPER)</t>
  </si>
  <si>
    <t xml:space="preserve">Krabice odbočná  pr.68mm  </t>
  </si>
  <si>
    <t xml:space="preserve">Trubka ohebná pr.23mm    </t>
  </si>
  <si>
    <t xml:space="preserve">Trubka ohebná pr.29mm     </t>
  </si>
  <si>
    <t xml:space="preserve">Lišta vkládací   40x20mm                </t>
  </si>
  <si>
    <t>Trubka pevná PVC DN20+ příchytky střední mechanická odolnost(uložená pevně)</t>
  </si>
  <si>
    <t>Trubka pevná PVC DN25+ příchytky střední mechanická odolnost(uložená pevně)</t>
  </si>
  <si>
    <t xml:space="preserve">Protipožární tmel </t>
  </si>
  <si>
    <t>Programování ústředny a zkušební provoz</t>
  </si>
  <si>
    <t>-1</t>
  </si>
  <si>
    <t>J. Nh [h]</t>
  </si>
  <si>
    <t>Nh celkem [h]</t>
  </si>
  <si>
    <t>J. hmotnost [t]</t>
  </si>
  <si>
    <t>Hmotnost celkem [t]</t>
  </si>
  <si>
    <t>J. suť [t]</t>
  </si>
  <si>
    <t>Suť Celkem [t]</t>
  </si>
  <si>
    <t>0</t>
  </si>
  <si>
    <t>ROZPOCET</t>
  </si>
  <si>
    <t>Grafická centrála BMS</t>
  </si>
  <si>
    <t>PC v konfiguraci grafické centrály, LCD monitor, klávesnice, myš, OS</t>
  </si>
  <si>
    <t xml:space="preserve">Grafická centrála pro 50 000 datových bodů, kompaktibilní s vizualizací od firmy Markon Pardubice, které funguje na webovém rozhraní a na součástkách firmy Teco Kolín </t>
  </si>
  <si>
    <t>SW nadstavba pro zápis historických dat do databází pro 40 000 záznamů, API</t>
  </si>
  <si>
    <t>GSM modem, bez karty SIM a předplatného</t>
  </si>
  <si>
    <t>Záložní zdroj napájení 500 VA / 300 W</t>
  </si>
  <si>
    <t>Řídící systém</t>
  </si>
  <si>
    <t xml:space="preserve">Operátorský panel s kapacitním dotykovým displejem 7“, 800x480, ARM, 256MB RAM, Ethernet, mikroSD (není součástí dodávky), Linux, 9-36Vss, bez zdroje. </t>
  </si>
  <si>
    <t>"Rozvaděč RM01.1 - RM01.1-N4.1"</t>
  </si>
  <si>
    <t>Kombinovaný I/O modul s řídící deskou PowerPC 88 I/O, ARM, bez displeje, 2x RS232, 2x RS485</t>
  </si>
  <si>
    <t>"Rozvaděč RM01.1 - RM01.1-N4"</t>
  </si>
  <si>
    <t>Ethernet switch 5 portů, nap.24V</t>
  </si>
  <si>
    <t>"Rozvaděč RM01.1 - RM01.1-SW"</t>
  </si>
  <si>
    <t>Převodník M-bus - RS232 - do 25 připojených míst</t>
  </si>
  <si>
    <t>"Rozvaděč RM01.1 - RM01.1-B1"</t>
  </si>
  <si>
    <t>Operátorský panel s kapacitním dotykovým displejem 7“, 800x480, ARM, 256MB RAM, Ethernet, mikroSD (není součástí dodávky), Linux, 9-36Vss, bez zdroje</t>
  </si>
  <si>
    <t>"Rozvaděč RM1.1 - RM1.1-N1.1"</t>
  </si>
  <si>
    <t>Převodník DALI/Modbus TCP</t>
  </si>
  <si>
    <t>"Rozvaděč RM1.1 - PR1-3"</t>
  </si>
  <si>
    <t>"Rozvaděč RM1.1 - RM1.1-SW"</t>
  </si>
  <si>
    <t>"Rozvaděč RM1.2 - RM1.2-N2"</t>
  </si>
  <si>
    <t>"Rozvaděč RM1.2 - RM1.2-N2.1"</t>
  </si>
  <si>
    <t>Kombinovaný modul - 8AI, 6AO, 8DI, 8DO, protokol Modbus</t>
  </si>
  <si>
    <t>"Rozvaděč RM1.2 - RM1.2-A1"</t>
  </si>
  <si>
    <t>"Rozvaděč RM1.2 - RM1.2-SW"</t>
  </si>
  <si>
    <t>"Rozvaděč RM2.1 - RM2.1-N3"</t>
  </si>
  <si>
    <t>Modul 8 analogových výstupů, 0-10V DC, protokol Modbus</t>
  </si>
  <si>
    <t>"Rozvaděč RM2.1 - RM2.1-A3-4"</t>
  </si>
  <si>
    <t>Modul 16 digitálních výstupů typu otevřený kolektor, protokol Modbus</t>
  </si>
  <si>
    <t>"Rozvaděč RM2.1 - RM2.1-A1"</t>
  </si>
  <si>
    <t>"Rozvaděč RM2.1 - RM2.1-A2"</t>
  </si>
  <si>
    <t>"Rozvaděč RM2.1 - RM2.1-N1.1"</t>
  </si>
  <si>
    <t>"Rozvaděč RM2.1 - RM2.1-SW"</t>
  </si>
  <si>
    <t>Periferie</t>
  </si>
  <si>
    <t>Čidlo tlaku pro kapaliny a plyny / 0…6bar, 0-10V</t>
  </si>
  <si>
    <t>"Výměníková stanice a příprava TUV - P3.1d"</t>
  </si>
  <si>
    <t>Prostorové čidlo teploty, Pt1000</t>
  </si>
  <si>
    <t>"Výměníková stanice a příprava TUV - T13.4"</t>
  </si>
  <si>
    <t xml:space="preserve">Stonkové teplotní čidlo Pt1000, 100mm       </t>
  </si>
  <si>
    <t>1367182229</t>
  </si>
  <si>
    <t>"Výměníková stanice a příprava TUV - Tx"</t>
  </si>
  <si>
    <t>True</t>
  </si>
  <si>
    <t>Mosazná poniklovaná jímka, ?8×100 mm</t>
  </si>
  <si>
    <t>-1973184614</t>
  </si>
  <si>
    <t xml:space="preserve">Jímkový termostat 0...90°C, Ms </t>
  </si>
  <si>
    <t>1518904302</t>
  </si>
  <si>
    <t>"Výměníková stanice a příprava TUV - THx"</t>
  </si>
  <si>
    <t>Venkovní čidlo teploty, Pt1000</t>
  </si>
  <si>
    <t>-1813278807</t>
  </si>
  <si>
    <t>"Výměníková stanice a příprava TUV - Tout1"</t>
  </si>
  <si>
    <t>Ventily - Součást dodávky UT</t>
  </si>
  <si>
    <t>989898021</t>
  </si>
  <si>
    <t>"Výměníková stanice a příprava TUV - Yx"</t>
  </si>
  <si>
    <t>Mosazná poniklovaná jímka, ?8×150 mm</t>
  </si>
  <si>
    <t>-798169750</t>
  </si>
  <si>
    <t>"Výměníková stanice a příprava TUV - 8.3a,b"</t>
  </si>
  <si>
    <t>Nerezová jímka, ?8×150 mm</t>
  </si>
  <si>
    <t>-1494631701</t>
  </si>
  <si>
    <t>Stonkové teplotní čidlo Pt1000, 100mm</t>
  </si>
  <si>
    <t>-1108272879</t>
  </si>
  <si>
    <t>"Rozvod TV - T1"</t>
  </si>
  <si>
    <t>-1255123611</t>
  </si>
  <si>
    <t>Příložné teplotní čidlo Pt1000</t>
  </si>
  <si>
    <t>-1008013136</t>
  </si>
  <si>
    <t>"Rozvod TV - TC1-4"</t>
  </si>
  <si>
    <t>3-cestný regulační ventil PN16, DN25, Kvs=10.0 včetně servopohonu 0-10V</t>
  </si>
  <si>
    <t>1106229568</t>
  </si>
  <si>
    <t>"Rozvod TV - Y1"</t>
  </si>
  <si>
    <t>3-cestný regulační ventil PN16, DN15, Kvs=1,6 včetně servopohonu 0-10V</t>
  </si>
  <si>
    <t>906901287</t>
  </si>
  <si>
    <t>"Rozvod TV - Y2"</t>
  </si>
  <si>
    <t>3-cestný regulační ventil PN16, DN15, Kvs=4,0 včetně servopohonu 0-10V</t>
  </si>
  <si>
    <t>-1800017523</t>
  </si>
  <si>
    <t>"Rozvod TV - Y4"</t>
  </si>
  <si>
    <t>3-cestný regulační ventil PN16, DN15, Kvs=2,5 včetně servopohonu 0-10V</t>
  </si>
  <si>
    <t>1437075103</t>
  </si>
  <si>
    <t>"Rozvod TV - Y5"</t>
  </si>
  <si>
    <t>Stonkové teplotní čidlo Pt1000, 200mm</t>
  </si>
  <si>
    <t>1616427944</t>
  </si>
  <si>
    <t>"VZT 1 - 1.01,5,14"</t>
  </si>
  <si>
    <t>Příruba pro instalaci čidla do VZT kanálu, plast</t>
  </si>
  <si>
    <t>-1579277273</t>
  </si>
  <si>
    <t>Protizámrazový termostat -10.. +12°C, 6m, IP54</t>
  </si>
  <si>
    <t>876502875</t>
  </si>
  <si>
    <t>"VZT 1 - 1.02"</t>
  </si>
  <si>
    <t>-963065137</t>
  </si>
  <si>
    <t>"VZT 1 - 1.03"</t>
  </si>
  <si>
    <t>Součást dodávky VZT, pohon 0-10V</t>
  </si>
  <si>
    <t>1150160464</t>
  </si>
  <si>
    <t>"VZT 1 - 1.04"</t>
  </si>
  <si>
    <t>Diferenční manostat nastavitelný 200..1000 Pa</t>
  </si>
  <si>
    <t>-1655010405</t>
  </si>
  <si>
    <t>"VZT 1 - 1.06-09"</t>
  </si>
  <si>
    <t>Klap.pohon 24V, 0-10V, 20Nm, hav.fce</t>
  </si>
  <si>
    <t>37289301</t>
  </si>
  <si>
    <t>"VZT 1 - 1.10"</t>
  </si>
  <si>
    <t>Klap.pohon 24V, toč.0...10V, 20Nm</t>
  </si>
  <si>
    <t>732157463</t>
  </si>
  <si>
    <t>"VZT 1 - 1.11-12"</t>
  </si>
  <si>
    <t>Čidlo CO2 kanálové</t>
  </si>
  <si>
    <t>-1366105373</t>
  </si>
  <si>
    <t>"VZT 1 - 1.13"</t>
  </si>
  <si>
    <t>Pokojové čidlo teploty a CO2, 2x 0-10V, interní nastavení rozsahu 0-5000ppm</t>
  </si>
  <si>
    <t>1581479531</t>
  </si>
  <si>
    <t>"VZT 1 - Q1.01"</t>
  </si>
  <si>
    <t>Frekvenční měnič - součást dodávky VZT</t>
  </si>
  <si>
    <t>524298221</t>
  </si>
  <si>
    <t>"VZT 1 - FM1.x"</t>
  </si>
  <si>
    <t>-1349740663</t>
  </si>
  <si>
    <t>"VZT 2 - 2.01,5,14"</t>
  </si>
  <si>
    <t>1634868284</t>
  </si>
  <si>
    <t>748773420</t>
  </si>
  <si>
    <t>"VZT 2 - 2.02"</t>
  </si>
  <si>
    <t>"VZT 2 - 2.03"</t>
  </si>
  <si>
    <t>Ventil - součást dodávky VZT, pohon 0-10V</t>
  </si>
  <si>
    <t>"VZT 2 - 2.04</t>
  </si>
  <si>
    <t>Čidlo diferenčního tlaku, -1000…1000Pa, 0-10V, nastavitelný rozsah</t>
  </si>
  <si>
    <t>"VZT 2 - 2.06-07"</t>
  </si>
  <si>
    <t>Diferenční manostat nastavitelný 20..300 Pa</t>
  </si>
  <si>
    <t>"VZT 2 - 2.06-09"</t>
  </si>
  <si>
    <t>Klap.pohon 24V, 2bod., 4Nm, hav.fce</t>
  </si>
  <si>
    <t>"VZT 2 - 2.10-11"</t>
  </si>
  <si>
    <t>Klap.pohon 24V, toč.0...10V, 5Nm</t>
  </si>
  <si>
    <t>"VZT 2 - 2.12"</t>
  </si>
  <si>
    <t>Komunikativní prostorové čidlo - teplota, CO2, komunikace Modbus / RS485 galv. Oddělena</t>
  </si>
  <si>
    <t>"VZT 2 - Qx"</t>
  </si>
  <si>
    <t>"VZT 3 - 3.01,5,14"</t>
  </si>
  <si>
    <t>"VZT 3 - 3.02"</t>
  </si>
  <si>
    <t>"VZT 3 - 3.03"</t>
  </si>
  <si>
    <t>"VZT 3 - 3.04"</t>
  </si>
  <si>
    <t>"VZT 3 - 3.06-07"</t>
  </si>
  <si>
    <t>"VZT 3 - 3.06-09"</t>
  </si>
  <si>
    <t>-1312226898</t>
  </si>
  <si>
    <t>"VZT 3 - 3.10"</t>
  </si>
  <si>
    <t>-1125375192</t>
  </si>
  <si>
    <t>"VZT 3 - 3.11-12"</t>
  </si>
  <si>
    <t>-1740693852</t>
  </si>
  <si>
    <t>"VZT 3 - 3.13"</t>
  </si>
  <si>
    <t>524658876</t>
  </si>
  <si>
    <t>"VZT 3 - Qx"</t>
  </si>
  <si>
    <t>1333423118</t>
  </si>
  <si>
    <t>"VZT 3 - FM2.x"</t>
  </si>
  <si>
    <t>-2044202743</t>
  </si>
  <si>
    <t>"VZT 4 - 4.01,5,14"</t>
  </si>
  <si>
    <t>-1369537657</t>
  </si>
  <si>
    <t>687624478</t>
  </si>
  <si>
    <t>"VZT 4 - 4.02"</t>
  </si>
  <si>
    <t>-1528000559</t>
  </si>
  <si>
    <t>"VZT 4 - 4.03"</t>
  </si>
  <si>
    <t>-811096382</t>
  </si>
  <si>
    <t>"VZT 4 - 4.04"</t>
  </si>
  <si>
    <t>-1528149768</t>
  </si>
  <si>
    <t>"VZT 4 - 4.06-09"</t>
  </si>
  <si>
    <t>136045775</t>
  </si>
  <si>
    <t>"VZT 4 - 4.10-11"</t>
  </si>
  <si>
    <t>1032476050</t>
  </si>
  <si>
    <t>"VZT 4 - 4.12"</t>
  </si>
  <si>
    <t>1453236993</t>
  </si>
  <si>
    <t>"VZT 4 - 4.13"</t>
  </si>
  <si>
    <t>-778310594</t>
  </si>
  <si>
    <t>"VZT 4 - Q1.04"</t>
  </si>
  <si>
    <t>Tlačítko dle designu místnosti včetně instalační krabice, klapky a rámečku</t>
  </si>
  <si>
    <t>"VZT 4 - TL1.04"</t>
  </si>
  <si>
    <t>"Podlahové topení - BT1-4"</t>
  </si>
  <si>
    <t>"Podlahové topení - Tx"</t>
  </si>
  <si>
    <t xml:space="preserve">Příložný termostat 20...90°C, nastaveni interní     </t>
  </si>
  <si>
    <t>"Podlahové topení - TH1-4"</t>
  </si>
  <si>
    <t>Ventil - součást dodávky technologie, pohon 0-10V</t>
  </si>
  <si>
    <t>"Podlahové topení - Y1-4"</t>
  </si>
  <si>
    <t>Ventil - součást dodávky technologie, pohon termický 24V</t>
  </si>
  <si>
    <t>"Podlahové topení - Ypx"</t>
  </si>
  <si>
    <t>Čidlo venkovního osvětlení 0..500lx, 20klx, 60klx, 0-10V</t>
  </si>
  <si>
    <t>"Osvětlení - LSx"</t>
  </si>
  <si>
    <t>Rozvaděče</t>
  </si>
  <si>
    <t>Nástěnný rozvaděč kompletně vyzbrojený š. 800, v.1200, h.300, IP44, RAL7032, vč. silových vývodů (relé, přepínače, signálky, jističe, stykače, tepelné ochrany, svorky atd).  Rozvaděč bude vybaven přepínači pro místní ovládání, na dveřích bude ovládací panel MaR. Hlavní vypínač 25A/3, přepěťová ochrana stupně 3st. 27DB</t>
  </si>
  <si>
    <t>"Rozvaděč RM01.1, 1.PP, SO 03 - Rozvaděč "</t>
  </si>
  <si>
    <t>Čerpadlo, 230V, do 1kW</t>
  </si>
  <si>
    <t>"Rozvaděč RM01.1, 1.PP, SO 03 - Stykačový vývod"</t>
  </si>
  <si>
    <t>Solenoid 230V, do 100W</t>
  </si>
  <si>
    <t>"Rozvaděč RM01.1, 1.PP, SO 03 - Vývod"</t>
  </si>
  <si>
    <t>Skříňový rozvaděč kompletně vyzbrojený š. 800, v.1600, h.400, IP44, RAL7032, vč. silových vývodů (relé, přepínače, signálky, jističe, stykače, tepelné ochrany, svorky atd).  Rozvaděč bude vybaven přepínači pro místní ovládání, na dveřích bude ovládací panel MaR. Hlavní vypínač 20A/3, přepěťová ochrana stupně 3st. 23DB</t>
  </si>
  <si>
    <t>"Rozvaděč RM1.1, 1.NP, SO 01 - Rozvaděč"</t>
  </si>
  <si>
    <t>"Rozvaděč RM1.1, 1.NP, SO 01 - Stykačový vývod"</t>
  </si>
  <si>
    <t>silových vývodů (relé, přepínače, signálky, jističe, stykače, tepelné ochrany, svorky atd).  Rozvaděč bude vybaven přepínači pro místní ovládání, na dveřích bude ovládací panel MaR. Hlavní vypínač 25A/3, přepěťová ochrana stupně 3st. 60DB</t>
  </si>
  <si>
    <t>"Rozvaděč RM1.2, 1.NP, SO 01 - Rozvaděč"</t>
  </si>
  <si>
    <t xml:space="preserve">EC motor 230V, 0,5kW, 2,06A </t>
  </si>
  <si>
    <t>"Rozvaděč RM1.2, 1.NP, SO 01 - Vývod"</t>
  </si>
  <si>
    <t>-401799997</t>
  </si>
  <si>
    <t>"Rozvaděč RM1.2, 1.NP, SO 01 - Stykačový vývod"</t>
  </si>
  <si>
    <t>Skříňový rozvaděč kompletně vyzbrojený š. 600, v.2000, h.400, IP44, RAL7032, vč. silových vývodů (relé, přepínače, signálky, jističe, stykače, tepelné ochrany, svorky atd).  Rozvaděč bude vybaven přepínači pro místní ovládání, na dveřích bude ovládací panel MaR. Hlavní vypínač 25A/3, přepěťová ochrana stupně 2.st. a  3st. 82DB</t>
  </si>
  <si>
    <t>-90759214</t>
  </si>
  <si>
    <t>"Rozvaděč RM2.1, 2.NP, SO 02 - Rozvaděč"</t>
  </si>
  <si>
    <t>-579894498</t>
  </si>
  <si>
    <t>"Rozvaděč RM2.1, 2.NP, SO 02 - Stykačový vývod"</t>
  </si>
  <si>
    <t>Kabelové rozvody - dodávka</t>
  </si>
  <si>
    <t xml:space="preserve">kabel CYKY3Jx1,5 </t>
  </si>
  <si>
    <t>111171466</t>
  </si>
  <si>
    <t>670                                     "D.1.4.g. 03-06."</t>
  </si>
  <si>
    <t xml:space="preserve">kabel JYTY2x1 </t>
  </si>
  <si>
    <t>-1022414854</t>
  </si>
  <si>
    <t>3300                                   "D.1.4.g. 03-06."</t>
  </si>
  <si>
    <t xml:space="preserve">kabel JYTY4x1 </t>
  </si>
  <si>
    <t>-2135408239</t>
  </si>
  <si>
    <t>3830                                   "D.1.4.g. 03-06."</t>
  </si>
  <si>
    <t xml:space="preserve">kabel JYTY7x1 </t>
  </si>
  <si>
    <t>-1446662225</t>
  </si>
  <si>
    <t>320                                     "D.1.4.g  03-06."</t>
  </si>
  <si>
    <t>Kabelový žlab kovový, 125x100, vč.nosného materiálu</t>
  </si>
  <si>
    <t>-1851744671</t>
  </si>
  <si>
    <t>150                                     "D.1.4.g  03-06."</t>
  </si>
  <si>
    <t>Kabelový žlab kovový, 62x50, vč.nosného materiálu</t>
  </si>
  <si>
    <t>2136409517</t>
  </si>
  <si>
    <t>90                                     "D.1.4.g  03-06."</t>
  </si>
  <si>
    <t>Elektroinstalační lišta, vč.nosného materiálu</t>
  </si>
  <si>
    <t>-1347477034</t>
  </si>
  <si>
    <t>210                                    "D.1.4.g  03-06."</t>
  </si>
  <si>
    <t>Trubka ohebná, vč.nosného materiálu</t>
  </si>
  <si>
    <t>863271721</t>
  </si>
  <si>
    <t>590                                     "D.1.4.g  03-06."</t>
  </si>
  <si>
    <t>Trubka pevná, vč.nosného materiálu</t>
  </si>
  <si>
    <t>-677836186</t>
  </si>
  <si>
    <t>350                                     "D.1.4.g  03-06."</t>
  </si>
  <si>
    <t>Služby</t>
  </si>
  <si>
    <t>Vypracování uživatelských programů pro procesní stanice</t>
  </si>
  <si>
    <t>-393501416</t>
  </si>
  <si>
    <t>Vypracování uživatelských programů pro grafickou centrálu</t>
  </si>
  <si>
    <t>1693470316</t>
  </si>
  <si>
    <t xml:space="preserve">Vypracování uživ.programů pro ovládání osvětlení </t>
  </si>
  <si>
    <t>956098206</t>
  </si>
  <si>
    <t>Integrace FVE modbus</t>
  </si>
  <si>
    <t>-2041874812</t>
  </si>
  <si>
    <t>Uvedení do provozu řídící systém, vč.zaregulování</t>
  </si>
  <si>
    <t>-1609883081</t>
  </si>
  <si>
    <t>Zaškolení obsluhy v průběhu komplexních zkoušek</t>
  </si>
  <si>
    <t>-106525561</t>
  </si>
  <si>
    <t>Komplexní zkoušky systému MaR</t>
  </si>
  <si>
    <t>-297936223</t>
  </si>
  <si>
    <t>Montáž periferií vč.ověření funkčnosti a jejich připojení do podstanice</t>
  </si>
  <si>
    <t>-599220913</t>
  </si>
  <si>
    <t>Vybudování kabelových tras včetně položení a zapojení kabelů, viz.D1.4g.03-06.dwg</t>
  </si>
  <si>
    <t>-2098311457</t>
  </si>
  <si>
    <t>Zajištění protipožárních ucpávek kabelových tras MaR</t>
  </si>
  <si>
    <t>-1239338515</t>
  </si>
  <si>
    <t>Návody na obsluhu</t>
  </si>
  <si>
    <t>-1464391015</t>
  </si>
  <si>
    <t>EPS kabely a ukončení</t>
  </si>
  <si>
    <t xml:space="preserve">SHKFH-R 1x2x0.8, B2ca,s1,d0 -  uložený v trubce  pod omítkou, nebo na povchu na běžných příchytkách  </t>
  </si>
  <si>
    <t>"D.1.4.h.2-6."</t>
  </si>
  <si>
    <t xml:space="preserve">SSKFH-V180, P90-R, 1x2x0.8, B2ca,s1,d0 -  uložený v trubce pod omítkou nebo na certifikované kotvě a příchytce na povrchu betonových stropů                                                  </t>
  </si>
  <si>
    <t>SSKFH-V180, P90-R, 4x2x0.8, B2ca,s1,d0 -  uložený v trubce pod omítkou nebo na certifikované kotvě a příchytce na povrchu betonových stropů</t>
  </si>
  <si>
    <t>SSKFH-V180, P90-R, 10x2x0.8, B2ca,s1,d0 -  uložený v trubce pod omítkou nebo na certifikované kotvě a příchytce na povrchu betonových stropů</t>
  </si>
  <si>
    <t>Ukončení kabelu  do 2 x 4  mm2</t>
  </si>
  <si>
    <t xml:space="preserve">Ukončení kabelu  do 4 x 4  mm2 </t>
  </si>
  <si>
    <t>Ukončení kabelu  do 10 x 4  mm2</t>
  </si>
  <si>
    <t xml:space="preserve">Zapojení ovládaných a monitorovaných zařízení (rozvaděče, pohony) </t>
  </si>
  <si>
    <t>Nosný materiál a práce pro rozvody EPS</t>
  </si>
  <si>
    <t>Trubka ohebná  DN25,  vyšší mech.odolnost</t>
  </si>
  <si>
    <t>Trubka pevná PVC DN16+ příchytky střední mechanická odolnost</t>
  </si>
  <si>
    <t>Trubka pevná PVC DN20+ příchytky střední mechanická odolnost</t>
  </si>
  <si>
    <t xml:space="preserve">Certifikovaná příchytka pro 2 kabely + kotva do betonu pro trasu funkční za požáru (po cca 0.25m) </t>
  </si>
  <si>
    <t xml:space="preserve">Příchytka pro jedem kabel bez požární odolnosti na hmoždinku (po cca 0.5m) </t>
  </si>
  <si>
    <t>Lišta vkládací 20x10mm hranatá bezhalogenová</t>
  </si>
  <si>
    <t>Zaházení vysekaných rýh omítkou, oprava omítek</t>
  </si>
  <si>
    <t>Vrtání otvoru  v betonu pr.30mm do 300mm</t>
  </si>
  <si>
    <t>EPS dodávky a přístroje</t>
  </si>
  <si>
    <t>2 smyčková adresovatelná ústředna EOS, s možností rozšíření o dvě smyčky, vč. zdroje 24V (bez AKU)</t>
  </si>
  <si>
    <t>AKU 12V max 17 Ah</t>
  </si>
  <si>
    <t>Rozhraní pro OPPO a ZDP</t>
  </si>
  <si>
    <t>Zobrazovací tablo pro ústředny pro zapojení do kruhové linky</t>
  </si>
  <si>
    <t>Vstupní modul na DIN lištu</t>
  </si>
  <si>
    <t>Výstupní modul na DIN lištu, NO/NC kontakt, 24V</t>
  </si>
  <si>
    <t>Plastová rozvodnice s DIN lištami, 12 modulů, IP40, montáž na povrch (pro osazení vstupně výstupních modulů)</t>
  </si>
  <si>
    <t xml:space="preserve">Plastová rozvodnice s DIN lištami, 24 modulů, IP40, montáž na povrch (pro osazení vstupně výstupních modulů) </t>
  </si>
  <si>
    <t xml:space="preserve">Adresovatelný tlačítkový hlásič pod omítku vc.skla a test.klícku </t>
  </si>
  <si>
    <t xml:space="preserve">Univerzální patice pro detektory  </t>
  </si>
  <si>
    <t>Analogový optickokouřový detektor</t>
  </si>
  <si>
    <t>Zábleskový maják adresný</t>
  </si>
  <si>
    <t>Siréna adresná (do kruhové linky)</t>
  </si>
  <si>
    <t>Klíčový trezor  + rámeček + CISA zámek,</t>
  </si>
  <si>
    <t xml:space="preserve">Obslužné pole požární ochrany OPPO  </t>
  </si>
  <si>
    <t xml:space="preserve">Kombinované přepěťové ochrany (stupeň 2,3) pro dvouvodičové signalizační sítě  do 24V (pro kruhové linky ústředny)  </t>
  </si>
  <si>
    <t>EPS ostatní materiál a práce</t>
  </si>
  <si>
    <t xml:space="preserve">Programování ústředny a zkušební provoz </t>
  </si>
  <si>
    <t>Ostatní, revize a zkoušky</t>
  </si>
  <si>
    <t>Měření přenosové cesty na PCO, projektová dokumentace přenosové cesty, dodávka a montáž zařízení ZDP, vytvoření adresného přenosu na PCO</t>
  </si>
  <si>
    <t>Pronájem montážní plošiny (1ks na 2 dny)Montážní profil MP41x41</t>
  </si>
  <si>
    <t xml:space="preserve">Protipožární ucpávka kabelové trasy dle ČSN (zatmelení otvorů  protipožárním tmelem + štítek) </t>
  </si>
  <si>
    <t>Celková prohlídka a vyhotovení revizní zprávy pro objem montážních prací přes 100 do 500 tis. Kč</t>
  </si>
  <si>
    <t>Konstrukce zámečnické</t>
  </si>
  <si>
    <t>767 001</t>
  </si>
  <si>
    <t>Montáž systémové konstrukce pro FV panely, vč. osazení a zapojení panelů</t>
  </si>
  <si>
    <t>555 004</t>
  </si>
  <si>
    <t xml:space="preserve">Systémová Alu konstrukce na plochou střechu V/Z, + šroubové úchyty pro FV panely, vč. příslušenství                                 </t>
  </si>
  <si>
    <t>Jedná se o konstrukci s přitížením dle návrhu výrobce vč. nutného kotvení do nosné části střechy</t>
  </si>
  <si>
    <t>M21</t>
  </si>
  <si>
    <t>Elektromontáže</t>
  </si>
  <si>
    <t>210190054R00</t>
  </si>
  <si>
    <t>Montáž rozvaděče skříň.,1 pole dělených do 500 kg</t>
  </si>
  <si>
    <t>Montáž rozváděče DC/AC, invertoru a dopojení do stávajícího, podružného rozvaděče.</t>
  </si>
  <si>
    <t>210020302R00</t>
  </si>
  <si>
    <t>Žlab kabelový s příslušenstvím, 62/50 mm bez víka</t>
  </si>
  <si>
    <t>5534739760R</t>
  </si>
  <si>
    <t>Žlab kabelový NKZIN 50X62X0.70 EC, neděrovaný, s integrovanou spojkou</t>
  </si>
  <si>
    <t>210800646RT1</t>
  </si>
  <si>
    <t>Vodič solární 6 mm2 uložený pevně, včetně dodávky solárního vodiče</t>
  </si>
  <si>
    <t>210810057RT4</t>
  </si>
  <si>
    <t>Kabel CYKY-m 750 V 5 žil 4 až 16 mm pevně uložený, včetně dodávky kabelu 5x16 mm2</t>
  </si>
  <si>
    <t>210100002R00</t>
  </si>
  <si>
    <t>Ukončení vodičů v rozvaděči + zapojení do 6 mm2</t>
  </si>
  <si>
    <t>210100005R00</t>
  </si>
  <si>
    <t>Ukončení vodičů v rozvaděči + zapojení do 16 mm2</t>
  </si>
  <si>
    <t>210200020RA0</t>
  </si>
  <si>
    <t>Hromosvod, propojení fotovoltaického pole na hromosvod</t>
  </si>
  <si>
    <t>555 005</t>
  </si>
  <si>
    <t>FV panel monokrystalický, o jmenovitém výkonu 450 Wp</t>
  </si>
  <si>
    <t>Rozměr panelu (2094 x 1038 mm)</t>
  </si>
  <si>
    <t>553 002</t>
  </si>
  <si>
    <t>Výkonový optimizér, MPPT Optimalizace na úrovni 2 panelů</t>
  </si>
  <si>
    <t>1 ks OP na 2 ks panelů</t>
  </si>
  <si>
    <t>555 006</t>
  </si>
  <si>
    <t>Síťový střídač s min. vst. výkonem 18 kWp, vč. integrovaného monitoringu na úrovni panelů</t>
  </si>
  <si>
    <t>Střídač musí umět MPPT optimalizaci na úrovni 1 až 2 panelů</t>
  </si>
  <si>
    <t>210001.</t>
  </si>
  <si>
    <t>Rozvaděč RFVE - DC/AC</t>
  </si>
  <si>
    <t xml:space="preserve">DC přepěťové ochrany I a II stupeň
AC komponenty, jištění, elektroměr výroby, přepěťová ochrana
Prvky automatického online výkaznictví do CS OTE
</t>
  </si>
  <si>
    <t>210003.</t>
  </si>
  <si>
    <t>Regulace výkonu FVE dle PPDS, řízení HDO v rozsahu 0/100%</t>
  </si>
  <si>
    <t>doplnění do stávajícího podružného rozvaděče v místě AC napojení FVE</t>
  </si>
  <si>
    <t>M22</t>
  </si>
  <si>
    <t>Montáž sdělovací a zabezp.tech</t>
  </si>
  <si>
    <t>222280214R00</t>
  </si>
  <si>
    <t>Kabel UTP/FTP kat.5e v trubkách</t>
  </si>
  <si>
    <t>pro napojení monitoringu FVE do místní sítě</t>
  </si>
  <si>
    <t>ON</t>
  </si>
  <si>
    <t>Ostatní náklady</t>
  </si>
  <si>
    <t>OST01</t>
  </si>
  <si>
    <t>Doprava</t>
  </si>
  <si>
    <t>VN</t>
  </si>
  <si>
    <t>Vedlejší náklady</t>
  </si>
  <si>
    <t>004111020R</t>
  </si>
  <si>
    <t>Vypracování dílenské dokumentace, vč. statického posouzení</t>
  </si>
  <si>
    <t>005231020R</t>
  </si>
  <si>
    <t>Funkční zkouška a zaškolení</t>
  </si>
  <si>
    <t>005124010R</t>
  </si>
  <si>
    <t>Inženýrská činnost, zajištění povolení od DS, PPP, registrace do OTE</t>
  </si>
  <si>
    <t>005231010R</t>
  </si>
  <si>
    <t>Výchozí revize</t>
  </si>
  <si>
    <t xml:space="preserve">Rozvody splaškové kanalizace </t>
  </si>
  <si>
    <t xml:space="preserve">1. Zemní práce </t>
  </si>
  <si>
    <t>Hloubení rýh š do 2000 mm v hornině tř. 3 objemu do 100 m3</t>
  </si>
  <si>
    <t>36,00                                                             "D.2.1.2 - 02-04"</t>
  </si>
  <si>
    <t>Hloubení šachet v hornině tř. 3 objemu do 100 m3</t>
  </si>
  <si>
    <t>2,00                                                               "D.2.1.2 - 02-04"</t>
  </si>
  <si>
    <t>Zřízení příložného pažení a rozepření stěn rýh hl. do 3 m</t>
  </si>
  <si>
    <t>10,00                                                             "D.2.1.2 - 02-04"</t>
  </si>
  <si>
    <t>Odstranění příložného pažení a rozepření stěn rýh hl. do 3 m</t>
  </si>
  <si>
    <t>10,00                                                            "D.2.1.2 - 02-04"</t>
  </si>
  <si>
    <t>Svislé přemístění výkopku z horniny tř. 1 až 4 hl. výkopu do 3 m</t>
  </si>
  <si>
    <t>36,00                                                            "D.2.1.2 - 02-04"</t>
  </si>
  <si>
    <t>Nakládání výkopku z hornin tř. 1 až 4 do 100 m3</t>
  </si>
  <si>
    <t>Vodorovné přemístění do 10 000 m výkopku z horniny tř. 1 až 4</t>
  </si>
  <si>
    <t>13,44                                                          "D.2.1.2 - 02-04"</t>
  </si>
  <si>
    <t>Uložení sypaniny na skládku (včetně poplatku)</t>
  </si>
  <si>
    <t>13,44                                                           "D.2.1.2 - 02-04"</t>
  </si>
  <si>
    <t>Zásyp jam, šachet rýh nebo kolem objektů sypaninou se zhutněním</t>
  </si>
  <si>
    <t>22,56                                                             "D.2.1.2 - 02-04"</t>
  </si>
  <si>
    <t>Obsyp potrubí bez prohození sypaniny z hornin tř. 1 až 4 uloženým do 3 m od kraje výkopu</t>
  </si>
  <si>
    <t>10,24                                                            "D.2.1.2 - 02-04"</t>
  </si>
  <si>
    <t>2.  Vodorovné konstrukce</t>
  </si>
  <si>
    <t>Lože pod potrubí otevřený výkop z kameniva drobného těženého</t>
  </si>
  <si>
    <t>3,40                                                            "D.2.1.2 - 02-04"</t>
  </si>
  <si>
    <t>Lože pod drobné objekty ze štěrkodrtě 16-32 mm</t>
  </si>
  <si>
    <t>0,80                                                              "D.2.1.2 - 02-04"</t>
  </si>
  <si>
    <t>Podkladní desky z betonu C12/15</t>
  </si>
  <si>
    <t>0,400                                                            "D.2.1.2 - 02-04"</t>
  </si>
  <si>
    <t>Bednění podkladních desek z betonu</t>
  </si>
  <si>
    <t>1,60                                                              "D.2.1.2 - 02-04"</t>
  </si>
  <si>
    <t>3. Trubní vedení, objekty na kanalizaci</t>
  </si>
  <si>
    <t>Vytěžení stávajícího betonového septiku, komplet včetně vstupních komínů a poklopů; vytěžení ostatních stáv. podzemních objektů odkrytých při skrývce horních vrstev nádvoří</t>
  </si>
  <si>
    <t xml:space="preserve">                                            "D.2.1.2.01 - Příloha, D.2.1.2.02"</t>
  </si>
  <si>
    <t>Odvod suti na skládku (15km), uložení na skládce</t>
  </si>
  <si>
    <t>Montáž kanalizačního potrubí z PVC těsněné gumovým kroužkem otevřený výkop sklon do 20 % DN 160 -</t>
  </si>
  <si>
    <t>54,00                                                             "D.2.1.2 - 02-04"</t>
  </si>
  <si>
    <t>Dodávka potrubí kanalizační hladké PVC SN8 DN 160/4,7</t>
  </si>
  <si>
    <t>Napojení stáv. kanalizačního potrubí na nové potrubí - odbočka PVC KG, DN dle skutečnosti</t>
  </si>
  <si>
    <t>Napojení nové revizní šachty na stáv. kanalizační potrubí, DN dle skutečnosti</t>
  </si>
  <si>
    <t>Zřízení kanalizačních revizních šachet z betonových dílců výšky do 1,5 m, kruhové dno do DN 1000</t>
  </si>
  <si>
    <t>Šachtové dno TBZ-Q.1 250/500</t>
  </si>
  <si>
    <t>Skruž TBS-Q.1 1000/500/120 SP</t>
  </si>
  <si>
    <t>Kónus TBR-Q.1 1000x625/600/120 SPK</t>
  </si>
  <si>
    <t>Vyrovnávací prstenec TBW-Q.1 60/600/120</t>
  </si>
  <si>
    <t>Šachtové klínové těsnění DN 1000 SG 19</t>
  </si>
  <si>
    <t>Vstup PVC hladké DN 160 s těsněním (šachtová vložka)</t>
  </si>
  <si>
    <t>Vstup PVC hladké DN 200 s těsněním (šachtová vložka)</t>
  </si>
  <si>
    <t>Vstup PVC hladké DN 250 s těsněním (šachtová vložka)</t>
  </si>
  <si>
    <t>Osazení poklopů litinových včetně rámu pro tř. zatížení D400</t>
  </si>
  <si>
    <t>Poklop D400 BEGU s odvětráním, rám BEGU</t>
  </si>
  <si>
    <t>Krytí potrubí výstražnou fólií z PVC 34cm</t>
  </si>
  <si>
    <t>Tlaková zkouška vodou potrubí DN160</t>
  </si>
  <si>
    <t>Monitoring stok kamerový nová kanalizace</t>
  </si>
  <si>
    <t xml:space="preserve">Rozvody dešťové kanalizace </t>
  </si>
  <si>
    <t>Odstranění krytů asfaltových plochy do 50 m2 o tl. vrstvy do 150 mm</t>
  </si>
  <si>
    <t>15,00                                                            "D.2.1.3 - 02-04"</t>
  </si>
  <si>
    <t>94,50                                                            "D.2.1.3 - 02-04"</t>
  </si>
  <si>
    <t>3,00                                                             "D.2.1.3 - 02-04"</t>
  </si>
  <si>
    <t>42,00                                                            "D.2.1.3 - 02-04"</t>
  </si>
  <si>
    <t>42,00                                                           "D.2.1.3 - 02-04"</t>
  </si>
  <si>
    <t>94,50                                                             "D.2.1.3 - 02-04"</t>
  </si>
  <si>
    <t>94,50                                                          "D.2.1.3 - 02-04"</t>
  </si>
  <si>
    <t>8,20                                                           "D.2.1.3 - 02-04"</t>
  </si>
  <si>
    <t>60,00                                                            "D.2.1.3 - 02-04"</t>
  </si>
  <si>
    <t>26,30                                                          "D.2.1.3 - 02-04"</t>
  </si>
  <si>
    <t>6,30                                                            "D.2.1.3 - 02-04"</t>
  </si>
  <si>
    <t>1,00                                                               "D.2.1.3 - 02-04"</t>
  </si>
  <si>
    <t>0,400                                                             "D.2.1.3 - 02-04"</t>
  </si>
  <si>
    <t>1,60                                                            "D.2.1.3 - 02-04"</t>
  </si>
  <si>
    <t xml:space="preserve">3. Komunikace </t>
  </si>
  <si>
    <t>Podklad ze štěrkodrti ŠD tl. 300 mm</t>
  </si>
  <si>
    <t>Asfaltový beton vrstva obrusná ACO 11 z nemodifikovaného asfaltu tl. 50 mm</t>
  </si>
  <si>
    <t>Asfaltový beton vrstva ložní ACL 16 z nemodifikovaného asfaltu tl. 50 mm</t>
  </si>
  <si>
    <t>4. Trubní vedení</t>
  </si>
  <si>
    <t>Montáž kanalizačního potrubí z PVC těsněné gumovým kroužkem otevřený výkop sklon do 20 % DN 110</t>
  </si>
  <si>
    <t>Dodávka potrubí kanalizační hladké PVC SN4 DN 110/3,2</t>
  </si>
  <si>
    <t>8,00                                                              "D.2.1.3 - 02-04"</t>
  </si>
  <si>
    <t>Montáž kanalizačního potrubí z PVC těsněné gumovým kroužkem otevřený výkop sklon do 20 % DN 125</t>
  </si>
  <si>
    <t>68,00                                                            "D.2.1.3 - 02-04"</t>
  </si>
  <si>
    <t>Dodávka potrubí kanalizační hladké PVC SN4 DN 125/3,2</t>
  </si>
  <si>
    <t>68,00                                                             "D.2.1.3 - 02-04"</t>
  </si>
  <si>
    <t>Montáž kanalizačního potrubí z PVC těsněné gumovým kroužkem otevřený výkop sklon do 20 % DN 160</t>
  </si>
  <si>
    <t>Montáž kanalizačního potrubí z PVC těsněné gumovým kroužkem otevřený výkop sklon do 20 % DN 200</t>
  </si>
  <si>
    <t>30,00                                                            "D.2.1.3 - 02-04"</t>
  </si>
  <si>
    <t>Dodávka potrubí kanalizační hladké PVC SN8 DN 200/5,9</t>
  </si>
  <si>
    <t>30,00                                                             "D.2.1.3 - 02-04"</t>
  </si>
  <si>
    <t>Napojení nového kanalizačního potrubí na stáv. revizní šachtu - vývrt, šachtová vložka DN200</t>
  </si>
  <si>
    <t>Lapač střešních splavenin,, litinový, svislý odtok DN110/125 D+M</t>
  </si>
  <si>
    <t>Lapač střešních splavenin,, litinový, svislý odtok DN150/150 D+M</t>
  </si>
  <si>
    <t>Odvodňovací žlab, polymerbeton, l=30m, litinový rošt, zatížení D400, 8x odtok DN110 D+M</t>
  </si>
  <si>
    <t>Šachtové dno TBZ-Q.1  150/500</t>
  </si>
  <si>
    <t>Šachtové dno TBZ-Q.1  200/500</t>
  </si>
  <si>
    <t>Šachtové dno TBZ-Q.1  250/500</t>
  </si>
  <si>
    <t>Vyrovnávací prstenec TBW-Q.1 100/600/120</t>
  </si>
  <si>
    <t>Vyrovnávací prstenec TBW-Q.1 120/600/120</t>
  </si>
  <si>
    <t>148,00                                                           "D.2.1.3 - 02-04"</t>
  </si>
  <si>
    <t>Tlaková zkouška vodou potrubí do DN 250</t>
  </si>
  <si>
    <t>148,00                                                          "D.2.1.3 - 02-04"</t>
  </si>
  <si>
    <t>148,00                                                         "D.2.1.3 - 02-04"</t>
  </si>
  <si>
    <t xml:space="preserve">Rozvody areálového vodovodu </t>
  </si>
  <si>
    <t xml:space="preserve">1. Potrubí </t>
  </si>
  <si>
    <t xml:space="preserve"> Potrubí včetně 20% na prořez - Nerezové potrubí určeno pro pitnou vodu o Ø42x1,5mm - dodávka</t>
  </si>
  <si>
    <t>27,5*1,2                                                        "D.2.1.4 - 02-04"</t>
  </si>
  <si>
    <t xml:space="preserve"> Potrubí včetně 20% na prořez - Nerezové potrubí určeno pro pitnou vodu o Ø54x1,5mm - dodávka</t>
  </si>
  <si>
    <t>18,33*1,2                                                      "D.2.1.4 - 02-04"</t>
  </si>
  <si>
    <t xml:space="preserve"> Potrubí včetně 20% na prořez - Nerezové potrubí určeno pro pitnou vodu o Ø88x2,0mm - dodávka</t>
  </si>
  <si>
    <t>36,67*1,2                                                      "D.2.1.4 - 02-04"</t>
  </si>
  <si>
    <t xml:space="preserve"> Potrubí včetně 20% na prořez -Potrubí PE100RC, SDR11, d40 - dodávka</t>
  </si>
  <si>
    <t>15,83*1,2                                                     "D.2.1.4 - 02-04"</t>
  </si>
  <si>
    <t xml:space="preserve"> Potrubí - Nerezové potrubí určeno pro pitnou vodu o Ø42x1,5mm - montáž</t>
  </si>
  <si>
    <t>27,5                                                            "D.2.1.4 - 02-04"</t>
  </si>
  <si>
    <t xml:space="preserve"> Potrubí - Nerezové potrubí určeno pro pitnou vodu o Ø54x1,5mm - montáž</t>
  </si>
  <si>
    <t>18,33                                                          "D.2.1.4 - 02-04"</t>
  </si>
  <si>
    <t xml:space="preserve"> Potrubí  - Nerezové potrubí určeno pro pitnou vodu o Ø88x2,0mm - montáž</t>
  </si>
  <si>
    <t>36,67                                                          "D.2.1.4 - 02-04"</t>
  </si>
  <si>
    <t xml:space="preserve"> Potrubí  -Potrubí PE100RC, SDR11, d40 - montáž</t>
  </si>
  <si>
    <t>15,83                                                          "D.2.1.4 - 02-04"</t>
  </si>
  <si>
    <t>Přesun hmot tonážní pro rozvody, ocelové konstrukce a zařízení v objektech v do 6 m - provedení</t>
  </si>
  <si>
    <t>2.  Armatury</t>
  </si>
  <si>
    <t>Přechodový kus PLAST Ø90/NEREZ Ø88,9x2mm, D+M</t>
  </si>
  <si>
    <t>Přechodový kus PLAST Ø50/NEREZ Ø54x1,5mm, D+M</t>
  </si>
  <si>
    <t>Přechodový kus PLAST Ø40/NEREZ Ø42x1,5mm, D+M</t>
  </si>
  <si>
    <t>3.   Ocelové doplňkové konstrukce</t>
  </si>
  <si>
    <t>Ocelové konstrukce doplňkové z materiálu profilovaného ocelového zhotovené při montáži svařováním a šroubováním - Tyč L 50x50x5 - D+M</t>
  </si>
  <si>
    <t>26,00                                                           "D.2.1.4 - 02-04"</t>
  </si>
  <si>
    <t>Ocelové konstrukce doplňkové z materiálu profilovaného ocelového zhotovené při montáži svařováním a šroubováním - Tyč závitová d10mm - D+M</t>
  </si>
  <si>
    <t>10,00                                                           "D.2.1.4 - 02-04"</t>
  </si>
  <si>
    <t>Ocelové konstrukce doplňkové z materiálu profilovaného ocelového zhotovené při montáži svařováním a šroubováním - Kotevní třmeny z kruhové oceli, pevný a kluzný body - D+M</t>
  </si>
  <si>
    <t>4. Nátěry</t>
  </si>
  <si>
    <t xml:space="preserve">Nátěr ocelových doplňkových konstrukcí z ocelového profilovaného materiálu syntetický základní + 2x vrchní s 1x emailováním - D+M </t>
  </si>
  <si>
    <t xml:space="preserve">Odkartáčování rozvodných potrubí a ocelových doplňkových konstrukcí  - D+M </t>
  </si>
  <si>
    <t xml:space="preserve">Odmaštění rozvodných potrubí a ocelových doplňkových konstrukcí  - D+M </t>
  </si>
  <si>
    <t>5. Tepelné izolace</t>
  </si>
  <si>
    <t>Tepelné izolace vodovodního potrubí studené vody - Izolační pouzdro s AL polepem tl.50mm na potrubí - Tep. iz. na potrubí ø42x1,5mm - D+M</t>
  </si>
  <si>
    <t>38,00                                                             "D.2.1.4 - 02-04"</t>
  </si>
  <si>
    <t>Tepelné izolace vodovodního potrubí studené vody - Izolační pouzdro s AL polepem tl.50mm na potrubí - Tep. iz. na potrubí ø88,9x2,0mm - D+M</t>
  </si>
  <si>
    <t>22,00                                                             "D.2.1.4 - 02-04"</t>
  </si>
  <si>
    <t>Tepelné izolace vodovodního potrubí teplé vody a cirkulace - Izolační pouzdro s AL polepem tl. 50mm na potrubí - Tep. iz. na potrubí ø54x1,5mm - D+M</t>
  </si>
  <si>
    <t>Tepelné izolace vodovodního potrubí teplé vody a cirkulace - Izolační pouzdro s AL polepem tl. 50mm na potrubí - Tep. iz. na potrubí ø88,9x2,0mm - D+M</t>
  </si>
  <si>
    <t xml:space="preserve">6. Výkopové práce </t>
  </si>
  <si>
    <t>Hloubení rýh š do 2000 mm v hornině tř. 4 objemu do 1000 m3</t>
  </si>
  <si>
    <t>10,50                                                             "D.2.1.4 - 02-04"</t>
  </si>
  <si>
    <t>Příplatek za lepivost k hloubení rýh š do 2000 mm v hornině tř. 4</t>
  </si>
  <si>
    <t>Zřízení pažení a rozepření stěn výkopu příložné do hloubky 2.5 m</t>
  </si>
  <si>
    <t>22,05                                                            "D.2.1.4 - 02-04"</t>
  </si>
  <si>
    <t>Odstranění pažení a rozepření stěn výkopu příložné do hloubky 2.5 m</t>
  </si>
  <si>
    <t>Svislé přemístění výkopku z horniny tř. 1 až 4 hl výkopu do 2,5 m</t>
  </si>
  <si>
    <t>Vodorovné přemístění do 500 m výkopku z horniny tř. 1 až 4</t>
  </si>
  <si>
    <t>Vodorovné přemístění do 10 000 m výkopku z horniny tř. I skupiny 1 až 4</t>
  </si>
  <si>
    <t>Uložení sypaniny na dočasné skládky</t>
  </si>
  <si>
    <t>5,77                                                             "D.2.1.4 - 02-04"</t>
  </si>
  <si>
    <t>3,66                                                             "D.2.1.4 - 02-04"</t>
  </si>
  <si>
    <t>1,05                                                             "D.2.1.4 - 02-04"</t>
  </si>
  <si>
    <t>Přesun hmot pro trubní vedení otevřený výkop</t>
  </si>
  <si>
    <t>Areálový rozvod vytápění</t>
  </si>
  <si>
    <t>1. Rozvody ÚT</t>
  </si>
  <si>
    <t>48                                                             "D.2.1.5 - 02-03"</t>
  </si>
  <si>
    <t>2.  Ocelové doplňkové konstrukce</t>
  </si>
  <si>
    <t>Ocelové konstrukce doplňkové z materiálu profilovaného ocelového zhotovené při montáži svařováním a šroubováním - tyč L 50 x 50 x 5 - dodávka a montáž</t>
  </si>
  <si>
    <t>Ocelové konstrukce doplňkové z materiálu profilovaného ocelového zhotovené při montáži svařováním a šroubováním- kotevní třmeny z kruhové oceli - dodávka a montáž</t>
  </si>
  <si>
    <t>3.   Nátěry</t>
  </si>
  <si>
    <t>Nátěr ocelových doplňkových konstrukcí z ocelového profilovaného materiálu synterický základní + 2x vrchní s 1x emailování - dodávks a montáž</t>
  </si>
  <si>
    <t>Nátěr ocelových potrubí - synterický základní + 2x vrchní s 1x emailování - dodávka a montáž</t>
  </si>
  <si>
    <t>4.   Tepelné izolace uvnitř objektu</t>
  </si>
  <si>
    <t>Izolační pouzdro s AL polepem tl.50mm (λ=0,038W.m2/K) na potrubí dn65 - dodávka a montáž</t>
  </si>
  <si>
    <t>2.6. Ostatní</t>
  </si>
  <si>
    <t>Tlaková a topná zkouška ocelového potrubí od DN50 - provedení</t>
  </si>
  <si>
    <t>Vypuštění a napuštění topného systému - provedení</t>
  </si>
  <si>
    <t>Přesun hmot totážní pro rozvody, ocelové konstrukce a zařízení v objektech v do 6m - provedení</t>
  </si>
  <si>
    <t>Akumulační nádrž</t>
  </si>
  <si>
    <t>1. Zemní práce</t>
  </si>
  <si>
    <t>Hloubení nezapažených jam, hornina tř. 3, objem do 100m3</t>
  </si>
  <si>
    <t>64                           "D.2.2.- 02-03"</t>
  </si>
  <si>
    <t>Zřízení příložného pažení a rozepření stěn jam hl. do 3 m</t>
  </si>
  <si>
    <t>51,5                         "D.2.2.- 02-03"</t>
  </si>
  <si>
    <t>Odstranění příložného pažení a rozepření stěn jam hl. do 3 m</t>
  </si>
  <si>
    <t>Vodorovné přemístění do 1000 m výkopku z horniny tř. 1 až 4</t>
  </si>
  <si>
    <t>Zásyp jam sypaninou se zhutněním</t>
  </si>
  <si>
    <t xml:space="preserve"> "D.2.2.- 02-03"</t>
  </si>
  <si>
    <t>Lože pod akumulační nádrž, otevřený výkop z kameniva drobného těženého</t>
  </si>
  <si>
    <t>Lože pod objekty ze štěrkodrtě 16-32 mm</t>
  </si>
  <si>
    <t>Podkladní betonová deska z betonu C20/25-XC2, tl. 150mm, KARI síť 8mm,  150x150mm</t>
  </si>
  <si>
    <t>3.   Akumulační nádrž D+M</t>
  </si>
  <si>
    <t>Prefabrikovaná akumulační nádrž o vnějších rozměrech 5500x2800x2000mm; tl. stěn, dna a stropu 150mm; o celkovém objemu 20m3, prostupy a otvory ve stropní desce a stěnách nádrže - dle projektové dokumentace</t>
  </si>
  <si>
    <t>Stupadla poplastovaná, na stěnu nádrže</t>
  </si>
  <si>
    <t xml:space="preserve">Prostupové těsnění, stavební otvor d100mm, pro vodovodní potrubí d40mm </t>
  </si>
  <si>
    <t xml:space="preserve">Prostupové těsnění, stavební otvor d100mm, pro 4x kabel d8-30mm </t>
  </si>
  <si>
    <t xml:space="preserve">Nátok potrubí DN200, vložka do prostupu pro PVC-KG hladké </t>
  </si>
  <si>
    <t xml:space="preserve">Odtok potrubí DN200, vložka do prostupu pro PVC-KG hladké </t>
  </si>
  <si>
    <t>Spojovací a těsnící materiál</t>
  </si>
  <si>
    <t>Doprava retenční nádrže a příslušenství</t>
  </si>
  <si>
    <t>Autojeřáb do 50t pro kompletaci retenční nádrže v místě stavby</t>
  </si>
  <si>
    <t>Kompletace retenční nádrže v místě stavby</t>
  </si>
  <si>
    <t>Přípojka vodovodu</t>
  </si>
  <si>
    <t>Demontáž stávajících vodovodních přípojek a jejich příslušenství</t>
  </si>
  <si>
    <t>Odstranění vrchního asfaltového povrhu o tl. vrstvy do 120 mm</t>
  </si>
  <si>
    <t>19,5                                                        "D.2.3.1 - 02"</t>
  </si>
  <si>
    <t>Řezání stávajícího živičného / betonového krytu hl do 150 mm</t>
  </si>
  <si>
    <t>Odstranění podkladu pl přes 200 m2 z kameniva drceného tl 300 mm</t>
  </si>
  <si>
    <t>Dočasné zajištění podzemních kabelů</t>
  </si>
  <si>
    <t>15,0                                                     "D.2.1.3 - 02"</t>
  </si>
  <si>
    <t>Příplatek k cenám za ztížené vykopávky v blízkosti podzemního vedení</t>
  </si>
  <si>
    <t>29,25                                                           "D.2.1.3 - 02"</t>
  </si>
  <si>
    <t>61,43                                                          "D.2.1.3 - 02"</t>
  </si>
  <si>
    <t>Ocelový opravný třmen na PVC potrubí DN160</t>
  </si>
  <si>
    <t>Demontáž stávající vodoměrné sestavy</t>
  </si>
  <si>
    <t>Demontáž stávajícíh vodovodních šoupat, uliční poklop, teleskopická zemní souprava, navrtávacích pasů</t>
  </si>
  <si>
    <t>Demontáž stávajícího potrubí přípojky do DN90</t>
  </si>
  <si>
    <t>Podklad ze štěrkodrtě ŠD tl 300 mm</t>
  </si>
  <si>
    <t xml:space="preserve">Asfaltový beton vrstva podkladní ACP 16 (obalované kamenivo OKS) tl 120 mm š do 3 m </t>
  </si>
  <si>
    <t>Asfaltový beton vrstva obrusná ACO 11 (ABS) tř. I tl 40 mm š do 3 m z nemodifikovaného asfaltu</t>
  </si>
  <si>
    <t>Nová vodovodní přípojka D+M</t>
  </si>
  <si>
    <t>22,0                                                        "D.2.3.1 - 02"</t>
  </si>
  <si>
    <t>22,0                                                      "D.2.3.1 - 02"</t>
  </si>
  <si>
    <t>22,0                                                       "D.2.3.1 - 02"</t>
  </si>
  <si>
    <t>33,0                                                       "D.2.3.1 - 02"</t>
  </si>
  <si>
    <t>69,3                                                       "D.2.3.1 - 02"</t>
  </si>
  <si>
    <t>21,78                                                       "D.2.3.1 - 02-03"</t>
  </si>
  <si>
    <t>8,82                                                       "D.2.3.1 - 02-03"</t>
  </si>
  <si>
    <t>22,0                                                       "D.2.3.1 - 02-03"</t>
  </si>
  <si>
    <t>2,2                                                     "D.2.3.1 - 02-05"</t>
  </si>
  <si>
    <t>Odbočkový přírubový T-KUS DN150/100 - dodávka a montáž</t>
  </si>
  <si>
    <t>Speciální příruba systémem  - dodávka a montáž</t>
  </si>
  <si>
    <t>Šoupě přírubové, krátké  - dodávka a montáž</t>
  </si>
  <si>
    <t>Teleskopická zemní souprava DN100 - dodávka a montáž</t>
  </si>
  <si>
    <t>Uliční poklop samonivelační  - dodávka a montáž</t>
  </si>
  <si>
    <t>Příruba DN100+lemový kroužek d110 - dodávka a montáž</t>
  </si>
  <si>
    <t>Elektrokoleno 90° d110 - dodávka a montáž</t>
  </si>
  <si>
    <t>Potrubí PE100RC, SDR11, d110 - dodávka a montáž</t>
  </si>
  <si>
    <t>28,0                                                       "D.2.3.1 - 02-05"</t>
  </si>
  <si>
    <t>Nová hlavní vodoměrná sestava D+M</t>
  </si>
  <si>
    <t>Příruba+lemový nákružek dn100 - dodávka a montáž</t>
  </si>
  <si>
    <t>Přírubové koleno 90, dn100; Q-kus  - dodávka a montáž</t>
  </si>
  <si>
    <t>Prostup obvodovodu stěnou pro potrubí dn110, vč.Kompaktní těsnění  - dodávka a montáž</t>
  </si>
  <si>
    <t>UNIextra příruba  - dodávka a montáž</t>
  </si>
  <si>
    <t>Přírubové šoupě dn100/d109-133 - dodávka a montáž</t>
  </si>
  <si>
    <t>Ovládací ruční kolo pro šoupě DN100 - dodávka a montáž</t>
  </si>
  <si>
    <t>Přírubová redukce  dn100/80 - dodávka a montáž</t>
  </si>
  <si>
    <t>Přírubový čistící kus s filtrem dn80 - dodávka a montáž</t>
  </si>
  <si>
    <t>Přírubová tvarovka o délce 5x DN, dn80,L=400mm - dodávka a montáž</t>
  </si>
  <si>
    <t>Přírubová tvarovka o délce 3x DN, dn80,L=250mm - dodávka a montáž</t>
  </si>
  <si>
    <t>Přírubová redukce dn100/80 - dodávka a montáž</t>
  </si>
  <si>
    <t>Gumový kompenzátor dn100 - dodávka a montáž</t>
  </si>
  <si>
    <t>Přírubové šoupě dn100 - dodávka a montáž</t>
  </si>
  <si>
    <t>Mezikroužek se závitovou odbočkou, dn100-5/4" - dodávka a montáž</t>
  </si>
  <si>
    <t>Zpět. klapka DN100 - dodávka a montáž</t>
  </si>
  <si>
    <t>PE lemový nákružek d125mm, dlouhé provedení, dn100,d125mm - dodávka a montáž</t>
  </si>
  <si>
    <t>Profilová volná příruba DN100; d125mm - dodávka a montáž</t>
  </si>
  <si>
    <t>Kulový kohout závitový  1 1/4" PN25 - dodávka a montáž</t>
  </si>
  <si>
    <t>Elektrospojka dn125 - dodávka a montáž</t>
  </si>
  <si>
    <t>Konzola - dodávka a montáž</t>
  </si>
  <si>
    <t>Ostatní konstrukce a práce</t>
  </si>
  <si>
    <t>Zkouška hutnění výkopu</t>
  </si>
  <si>
    <t>Zkouška signalizačního vodiče</t>
  </si>
  <si>
    <t>Signalizační vodič na potrubí DN do 150</t>
  </si>
  <si>
    <t>Krytí potrubí výstražnou fólií z PVC šířky 34 cm</t>
  </si>
  <si>
    <t>Geodetické zaměření vodovodu vč. geometrického plánu</t>
  </si>
  <si>
    <t>Propláchnutí potrubí</t>
  </si>
  <si>
    <t>Dopravní značení a zajištění zvláštního užívání komunikace</t>
  </si>
  <si>
    <t>k1</t>
  </si>
  <si>
    <t>DODÁVKA OZVUČENÍ - velká a malá hala vč.montáže - SPECIFIKACE viz příloha č.1 ROZPOČTU - VV</t>
  </si>
  <si>
    <t>DODÁVKA BEZDRÁTOVÉ INDUKČNÍ SMYČKY - SPECIFIKACE viz příloha č.2 ROZPOČTU - VV</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</si>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</sst>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0.000"/>
    <numFmt numFmtId="167" formatCode="&quot;Yes&quot;;&quot;Yes&quot;;&quot;No&quot;"/>
    <numFmt numFmtId="168" formatCode="&quot;True&quot;;&quot;True&quot;;&quot;False&quot;"/>
    <numFmt numFmtId="169" formatCode="&quot;On&quot;;&quot;On&quot;;&quot;Off&quot;"/>
    <numFmt numFmtId="170" formatCode="[$¥€-2]\ #\ ##,000_);[Red]\([$€-2]\ #\ ##,000\)"/>
    <numFmt numFmtId="171" formatCode="dd\.mm\.yyyy"/>
    <numFmt numFmtId="172" formatCode="#,##0.00000"/>
    <numFmt numFmtId="173" formatCode="#,##0.000"/>
    <numFmt numFmtId="174" formatCode="0.000"/>
    <numFmt numFmtId="175" formatCode="#,##0.00%"/>
  </numFmts>
  <fonts count="113">
    <font>
      <sz val="8"/>
      <name val="MS Sans Serif"/>
      <family val="0"/>
    </font>
    <font>
      <b/>
      <sz val="14"/>
      <name val="Arial CE"/>
      <family val="0"/>
    </font>
    <font>
      <b/>
      <sz val="9"/>
      <name val="Arial CE"/>
      <family val="0"/>
    </font>
    <font>
      <sz val="7"/>
      <name val="Arial CE"/>
      <family val="0"/>
    </font>
    <font>
      <b/>
      <sz val="8"/>
      <name val="Arial CE"/>
      <family val="0"/>
    </font>
    <font>
      <b/>
      <sz val="11"/>
      <color indexed="18"/>
      <name val="Arial CE"/>
      <family val="0"/>
    </font>
    <font>
      <b/>
      <sz val="10"/>
      <color indexed="18"/>
      <name val="Arial CE"/>
      <family val="0"/>
    </font>
    <font>
      <sz val="8"/>
      <name val="Arial CE"/>
      <family val="0"/>
    </font>
    <font>
      <sz val="8"/>
      <color indexed="12"/>
      <name val="Arial CE"/>
      <family val="0"/>
    </font>
    <font>
      <b/>
      <sz val="11"/>
      <name val="Arial CE"/>
      <family val="0"/>
    </font>
    <font>
      <b/>
      <sz val="8"/>
      <name val="MS Sans Serif"/>
      <family val="0"/>
    </font>
    <font>
      <sz val="8"/>
      <name val="Arial"/>
      <family val="2"/>
    </font>
    <font>
      <sz val="11"/>
      <name val="Arial"/>
      <family val="2"/>
    </font>
    <font>
      <sz val="12"/>
      <name val="Arial"/>
      <family val="2"/>
    </font>
    <font>
      <sz val="9"/>
      <name val="Arial CE"/>
      <family val="0"/>
    </font>
    <font>
      <sz val="10"/>
      <name val="Arial CE"/>
      <family val="0"/>
    </font>
    <font>
      <sz val="8"/>
      <name val="Arial "/>
      <family val="0"/>
    </font>
    <font>
      <i/>
      <sz val="7"/>
      <name val="Arial CE"/>
      <family val="0"/>
    </font>
    <font>
      <b/>
      <sz val="9"/>
      <name val="Arial"/>
      <family val="2"/>
    </font>
    <font>
      <sz val="11"/>
      <color indexed="8"/>
      <name val="Calibri"/>
      <family val="2"/>
    </font>
    <font>
      <sz val="11"/>
      <color indexed="9"/>
      <name val="Calibri"/>
      <family val="2"/>
    </font>
    <font>
      <b/>
      <sz val="11"/>
      <color indexed="8"/>
      <name val="Calibri"/>
      <family val="2"/>
    </font>
    <font>
      <u val="single"/>
      <sz val="8"/>
      <color indexed="12"/>
      <name val="MS Sans Serif"/>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color indexed="8"/>
      <name val="Calibri"/>
      <family val="2"/>
    </font>
    <font>
      <u val="single"/>
      <sz val="8"/>
      <color indexed="20"/>
      <name val="MS Sans Serif"/>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55"/>
      <name val="Arial CE"/>
      <family val="0"/>
    </font>
    <font>
      <sz val="9"/>
      <color indexed="55"/>
      <name val="Arial CE"/>
      <family val="0"/>
    </font>
    <font>
      <b/>
      <sz val="12"/>
      <color indexed="16"/>
      <name val="Arial CE"/>
      <family val="0"/>
    </font>
    <font>
      <sz val="8"/>
      <color indexed="16"/>
      <name val="Arial CE"/>
      <family val="0"/>
    </font>
    <font>
      <sz val="8"/>
      <color indexed="56"/>
      <name val="Arial CE"/>
      <family val="0"/>
    </font>
    <font>
      <sz val="12"/>
      <color indexed="56"/>
      <name val="Arial CE"/>
      <family val="0"/>
    </font>
    <font>
      <i/>
      <sz val="9"/>
      <color indexed="12"/>
      <name val="Arial CE"/>
      <family val="0"/>
    </font>
    <font>
      <sz val="8"/>
      <color indexed="63"/>
      <name val="Arial CE"/>
      <family val="0"/>
    </font>
    <font>
      <sz val="7"/>
      <color indexed="55"/>
      <name val="Arial CE"/>
      <family val="0"/>
    </font>
    <font>
      <sz val="10"/>
      <name val="Calibri"/>
      <family val="2"/>
    </font>
    <font>
      <b/>
      <sz val="8"/>
      <color indexed="63"/>
      <name val="Arial CE"/>
      <family val="0"/>
    </font>
    <font>
      <sz val="10"/>
      <color indexed="56"/>
      <name val="Arial CE"/>
      <family val="0"/>
    </font>
    <font>
      <sz val="10"/>
      <color indexed="63"/>
      <name val="Arial CE"/>
      <family val="0"/>
    </font>
    <font>
      <b/>
      <i/>
      <sz val="9"/>
      <color indexed="12"/>
      <name val="Arial CE"/>
      <family val="0"/>
    </font>
    <font>
      <sz val="8"/>
      <color indexed="23"/>
      <name val="Arial CE"/>
      <family val="0"/>
    </font>
    <font>
      <i/>
      <sz val="9"/>
      <color indexed="12"/>
      <name val="Arial"/>
      <family val="2"/>
    </font>
    <font>
      <sz val="9"/>
      <color indexed="12"/>
      <name val="Arial"/>
      <family val="2"/>
    </font>
    <font>
      <sz val="8"/>
      <color indexed="55"/>
      <name val="Arial CE"/>
      <family val="0"/>
    </font>
    <font>
      <i/>
      <sz val="7"/>
      <color indexed="55"/>
      <name val="Arial CE"/>
      <family val="0"/>
    </font>
    <font>
      <sz val="8"/>
      <color indexed="23"/>
      <name val="Arial"/>
      <family val="2"/>
    </font>
    <font>
      <sz val="7"/>
      <color indexed="55"/>
      <name val="Arial"/>
      <family val="2"/>
    </font>
    <font>
      <i/>
      <sz val="9"/>
      <color indexed="12"/>
      <name val="Arial "/>
      <family val="0"/>
    </font>
    <font>
      <sz val="8"/>
      <color indexed="23"/>
      <name val="Arial "/>
      <family val="0"/>
    </font>
    <font>
      <sz val="9"/>
      <color indexed="12"/>
      <name val="Arial CE"/>
      <family val="0"/>
    </font>
    <font>
      <sz val="11"/>
      <name val="Calibri"/>
      <family val="2"/>
    </font>
    <font>
      <i/>
      <sz val="10"/>
      <color indexed="12"/>
      <name val="Arial "/>
      <family val="0"/>
    </font>
    <font>
      <i/>
      <sz val="8"/>
      <color indexed="23"/>
      <name val="Arial"/>
      <family val="2"/>
    </font>
    <font>
      <sz val="11"/>
      <color theme="1"/>
      <name val="Calibri"/>
      <family val="2"/>
    </font>
    <font>
      <sz val="11"/>
      <color theme="0"/>
      <name val="Calibri"/>
      <family val="2"/>
    </font>
    <font>
      <b/>
      <sz val="11"/>
      <color theme="1"/>
      <name val="Calibri"/>
      <family val="2"/>
    </font>
    <font>
      <u val="single"/>
      <sz val="8"/>
      <color theme="10"/>
      <name val="MS Sans Serif"/>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Calibri"/>
      <family val="2"/>
    </font>
    <font>
      <u val="single"/>
      <sz val="8"/>
      <color theme="11"/>
      <name val="MS Sans Serif"/>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969696"/>
      <name val="Arial CE"/>
      <family val="0"/>
    </font>
    <font>
      <sz val="9"/>
      <color rgb="FF969696"/>
      <name val="Arial CE"/>
      <family val="0"/>
    </font>
    <font>
      <b/>
      <sz val="12"/>
      <color rgb="FF960000"/>
      <name val="Arial CE"/>
      <family val="0"/>
    </font>
    <font>
      <sz val="8"/>
      <color rgb="FF960000"/>
      <name val="Arial CE"/>
      <family val="0"/>
    </font>
    <font>
      <sz val="8"/>
      <color rgb="FF003366"/>
      <name val="Arial CE"/>
      <family val="0"/>
    </font>
    <font>
      <sz val="12"/>
      <color rgb="FF003366"/>
      <name val="Arial CE"/>
      <family val="0"/>
    </font>
    <font>
      <i/>
      <sz val="9"/>
      <color rgb="FF0000FF"/>
      <name val="Arial CE"/>
      <family val="0"/>
    </font>
    <font>
      <sz val="8"/>
      <color rgb="FF505050"/>
      <name val="Arial CE"/>
      <family val="0"/>
    </font>
    <font>
      <sz val="7"/>
      <color rgb="FF969696"/>
      <name val="Arial CE"/>
      <family val="0"/>
    </font>
    <font>
      <b/>
      <sz val="8"/>
      <color rgb="FF505050"/>
      <name val="Arial CE"/>
      <family val="0"/>
    </font>
    <font>
      <sz val="10"/>
      <color rgb="FF003366"/>
      <name val="Arial CE"/>
      <family val="0"/>
    </font>
    <font>
      <sz val="10"/>
      <color rgb="FF505050"/>
      <name val="Arial CE"/>
      <family val="0"/>
    </font>
    <font>
      <b/>
      <i/>
      <sz val="9"/>
      <color rgb="FF0000FF"/>
      <name val="Arial CE"/>
      <family val="0"/>
    </font>
    <font>
      <sz val="8"/>
      <color theme="0" tint="-0.4999699890613556"/>
      <name val="Arial CE"/>
      <family val="0"/>
    </font>
    <font>
      <i/>
      <sz val="9"/>
      <color rgb="FF0000FF"/>
      <name val="Arial"/>
      <family val="2"/>
    </font>
    <font>
      <sz val="9"/>
      <color rgb="FF0000FF"/>
      <name val="Arial"/>
      <family val="2"/>
    </font>
    <font>
      <sz val="8"/>
      <color theme="0" tint="-0.3499799966812134"/>
      <name val="Arial CE"/>
      <family val="0"/>
    </font>
    <font>
      <i/>
      <sz val="7"/>
      <color theme="0" tint="-0.3499799966812134"/>
      <name val="Arial CE"/>
      <family val="0"/>
    </font>
    <font>
      <sz val="7"/>
      <color theme="0" tint="-0.3499799966812134"/>
      <name val="Arial CE"/>
      <family val="2"/>
    </font>
    <font>
      <sz val="8"/>
      <color theme="0" tint="-0.4999699890613556"/>
      <name val="Arial"/>
      <family val="2"/>
    </font>
    <font>
      <sz val="7"/>
      <color theme="0" tint="-0.3499799966812134"/>
      <name val="Arial"/>
      <family val="2"/>
    </font>
    <font>
      <i/>
      <sz val="9"/>
      <color rgb="FF0000FF"/>
      <name val="Arial "/>
      <family val="0"/>
    </font>
    <font>
      <sz val="8"/>
      <color theme="0" tint="-0.4999699890613556"/>
      <name val="Arial "/>
      <family val="0"/>
    </font>
    <font>
      <sz val="9"/>
      <color rgb="FF0000FF"/>
      <name val="Arial CE"/>
      <family val="0"/>
    </font>
    <font>
      <i/>
      <sz val="10"/>
      <color rgb="FF0000FF"/>
      <name val="Arial "/>
      <family val="0"/>
    </font>
    <font>
      <i/>
      <sz val="8"/>
      <color theme="0" tint="-0.4999699890613556"/>
      <name val="Arial"/>
      <family val="2"/>
    </font>
    <font>
      <sz val="8"/>
      <color theme="1" tint="0.34999001026153564"/>
      <name val="Arial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6"/>
        <bgColor indexed="64"/>
      </patternFill>
    </fill>
    <fill>
      <patternFill patternType="solid">
        <fgColor rgb="FFFFFFFF"/>
        <bgColor indexed="64"/>
      </patternFill>
    </fill>
    <fill>
      <patternFill patternType="solid">
        <fgColor rgb="FFD2D2D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medium">
        <color rgb="FFD9D9D9"/>
      </top>
      <bottom>
        <color indexed="63"/>
      </bottom>
    </border>
    <border>
      <left>
        <color indexed="63"/>
      </left>
      <right>
        <color indexed="63"/>
      </right>
      <top style="medium">
        <color rgb="FFD9D9D9"/>
      </top>
      <bottom style="medium">
        <color rgb="FFD9D9D9"/>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top style="hair">
        <color rgb="FF969696"/>
      </top>
      <bottom/>
    </border>
    <border>
      <left/>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right style="hair">
        <color rgb="FF969696"/>
      </right>
      <top style="hair">
        <color rgb="FF969696"/>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right style="hair"/>
      <top style="hair"/>
      <bottom style="hair"/>
    </border>
    <border>
      <left/>
      <right/>
      <top/>
      <bottom style="thin"/>
    </border>
    <border>
      <left style="hair">
        <color rgb="FF969696"/>
      </left>
      <right style="hair">
        <color rgb="FF969696"/>
      </right>
      <top style="hair">
        <color rgb="FF969696"/>
      </top>
      <bottom/>
    </border>
    <border>
      <left style="hair"/>
      <right style="hair"/>
      <top style="hair"/>
      <bottom/>
    </border>
    <border>
      <left style="hair"/>
      <right/>
      <top style="hair"/>
      <bottom/>
    </border>
    <border>
      <left style="hair"/>
      <right/>
      <top style="hair"/>
      <bottom style="hair"/>
    </border>
    <border>
      <left style="hair"/>
      <right style="hair"/>
      <top style="hair"/>
      <bottom style="thin"/>
    </border>
    <border>
      <left style="hair"/>
      <right/>
      <top/>
      <bottom style="thin"/>
    </border>
    <border>
      <left/>
      <right/>
      <top style="thin"/>
      <bottom style="thin"/>
    </border>
    <border>
      <left/>
      <right/>
      <top style="thin"/>
      <bottom/>
    </border>
    <border>
      <left style="hair"/>
      <right style="hair"/>
      <top/>
      <bottom style="hair"/>
    </border>
    <border>
      <left/>
      <right style="hair"/>
      <top style="hair"/>
      <bottom/>
    </border>
    <border>
      <left/>
      <right/>
      <top style="hair"/>
      <bottom/>
    </border>
    <border>
      <left/>
      <right/>
      <top style="hair">
        <color rgb="FF969696"/>
      </top>
      <bottom style="thin"/>
    </border>
    <border>
      <left style="hair">
        <color rgb="FF969696"/>
      </left>
      <right style="hair">
        <color rgb="FF969696"/>
      </right>
      <top style="hair">
        <color rgb="FF969696"/>
      </top>
      <bottom style="thin"/>
    </border>
    <border>
      <left style="hair">
        <color theme="0" tint="-0.4999699890613556"/>
      </left>
      <right style="hair">
        <color theme="0" tint="-0.4999699890613556"/>
      </right>
      <top style="hair">
        <color theme="0" tint="-0.4999699890613556"/>
      </top>
      <bottom style="hair">
        <color theme="0" tint="-0.4999699890613556"/>
      </bottom>
    </border>
    <border>
      <left style="hair">
        <color rgb="FF969696"/>
      </left>
      <right>
        <color indexed="63"/>
      </right>
      <top style="hair">
        <color theme="0" tint="-0.4999699890613556"/>
      </top>
      <bottom style="hair">
        <color rgb="FF969696"/>
      </bottom>
    </border>
    <border>
      <left style="hair">
        <color rgb="FF969696"/>
      </left>
      <right>
        <color indexed="63"/>
      </right>
      <top/>
      <bottom style="hair">
        <color rgb="FF969696"/>
      </bottom>
    </border>
    <border>
      <left style="hair">
        <color rgb="FF969696"/>
      </left>
      <right>
        <color indexed="63"/>
      </right>
      <top style="hair">
        <color rgb="FF969696"/>
      </top>
      <bottom/>
    </border>
    <border>
      <left style="hair">
        <color theme="0" tint="-0.4999699890613556"/>
      </left>
      <right>
        <color indexed="63"/>
      </right>
      <top style="hair">
        <color theme="0" tint="-0.4999699890613556"/>
      </top>
      <bottom style="hair">
        <color theme="0" tint="-0.4999699890613556"/>
      </bottom>
    </border>
  </borders>
  <cellStyleXfs count="66">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9" fillId="0" borderId="0" applyNumberFormat="0" applyFill="0" applyBorder="0" applyAlignment="0" applyProtection="0"/>
    <xf numFmtId="0" fontId="7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1" borderId="0" applyNumberFormat="0" applyBorder="0" applyAlignment="0" applyProtection="0"/>
    <xf numFmtId="0" fontId="76" fillId="0" borderId="0">
      <alignment/>
      <protection/>
    </xf>
    <xf numFmtId="0" fontId="15" fillId="0" borderId="0">
      <alignment/>
      <protection/>
    </xf>
    <xf numFmtId="0" fontId="13" fillId="0" borderId="0">
      <alignment/>
      <protection/>
    </xf>
    <xf numFmtId="0" fontId="7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8" fillId="0" borderId="7" applyNumberFormat="0" applyFill="0" applyAlignment="0" applyProtection="0"/>
    <xf numFmtId="0" fontId="79"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265">
    <xf numFmtId="0" fontId="0" fillId="0" borderId="0" xfId="0" applyAlignment="1">
      <alignment vertical="top"/>
    </xf>
    <xf numFmtId="0" fontId="0" fillId="0" borderId="0" xfId="0" applyFont="1" applyAlignment="1">
      <alignment horizontal="left" vertical="top"/>
    </xf>
    <xf numFmtId="37"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pplyProtection="1">
      <alignment horizontal="left"/>
      <protection/>
    </xf>
    <xf numFmtId="0" fontId="3" fillId="0" borderId="0" xfId="0" applyFont="1" applyAlignment="1" applyProtection="1">
      <alignment horizontal="left"/>
      <protection/>
    </xf>
    <xf numFmtId="0" fontId="4" fillId="33" borderId="10" xfId="0" applyFont="1" applyFill="1" applyBorder="1" applyAlignment="1" applyProtection="1">
      <alignment horizontal="center" vertical="center" wrapText="1"/>
      <protection/>
    </xf>
    <xf numFmtId="0" fontId="3" fillId="34" borderId="0" xfId="0" applyFont="1" applyFill="1" applyAlignment="1" applyProtection="1">
      <alignment horizontal="left"/>
      <protection/>
    </xf>
    <xf numFmtId="37" fontId="5" fillId="0" borderId="0" xfId="0" applyNumberFormat="1" applyFont="1" applyAlignment="1">
      <alignment horizontal="center"/>
    </xf>
    <xf numFmtId="0" fontId="5" fillId="0" borderId="0" xfId="0" applyFont="1" applyAlignment="1">
      <alignment horizontal="left" wrapText="1"/>
    </xf>
    <xf numFmtId="37" fontId="6" fillId="0" borderId="0" xfId="0" applyNumberFormat="1" applyFont="1" applyAlignment="1">
      <alignment horizontal="center"/>
    </xf>
    <xf numFmtId="0" fontId="6" fillId="0" borderId="0" xfId="0" applyFont="1" applyAlignment="1">
      <alignment horizontal="left" wrapText="1"/>
    </xf>
    <xf numFmtId="37" fontId="7" fillId="0" borderId="10" xfId="0" applyNumberFormat="1" applyFont="1" applyBorder="1" applyAlignment="1">
      <alignment horizontal="center"/>
    </xf>
    <xf numFmtId="0" fontId="7" fillId="0" borderId="10" xfId="0" applyFont="1" applyBorder="1" applyAlignment="1">
      <alignment horizontal="left" wrapText="1"/>
    </xf>
    <xf numFmtId="37" fontId="8" fillId="0" borderId="10" xfId="0" applyNumberFormat="1" applyFont="1" applyBorder="1" applyAlignment="1">
      <alignment horizontal="center"/>
    </xf>
    <xf numFmtId="0" fontId="8" fillId="0" borderId="10" xfId="0" applyFont="1" applyBorder="1" applyAlignment="1">
      <alignment horizontal="left" wrapText="1"/>
    </xf>
    <xf numFmtId="0" fontId="0" fillId="0" borderId="0" xfId="0" applyBorder="1" applyAlignment="1">
      <alignment horizontal="center" vertical="center" wrapText="1"/>
    </xf>
    <xf numFmtId="0" fontId="2"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4" fillId="33" borderId="11" xfId="0" applyFont="1" applyFill="1" applyBorder="1" applyAlignment="1" applyProtection="1">
      <alignment horizontal="center" vertical="center" wrapText="1"/>
      <protection/>
    </xf>
    <xf numFmtId="0" fontId="3" fillId="34" borderId="0" xfId="0" applyFont="1" applyFill="1" applyBorder="1" applyAlignment="1" applyProtection="1">
      <alignment horizontal="left"/>
      <protection/>
    </xf>
    <xf numFmtId="0" fontId="5" fillId="0" borderId="0" xfId="0" applyFont="1" applyBorder="1" applyAlignment="1">
      <alignment horizontal="left" wrapText="1"/>
    </xf>
    <xf numFmtId="0" fontId="6" fillId="0" borderId="0" xfId="0" applyFont="1" applyBorder="1" applyAlignment="1">
      <alignment horizontal="left"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8" fillId="0" borderId="11" xfId="0" applyFont="1" applyBorder="1" applyAlignment="1">
      <alignment horizontal="left" wrapText="1"/>
    </xf>
    <xf numFmtId="0" fontId="0" fillId="0" borderId="0" xfId="0" applyBorder="1" applyAlignment="1">
      <alignment horizontal="left" vertical="top" wrapText="1"/>
    </xf>
    <xf numFmtId="2" fontId="7" fillId="0" borderId="10" xfId="0" applyNumberFormat="1" applyFont="1" applyBorder="1" applyAlignment="1">
      <alignment horizontal="left" wrapText="1"/>
    </xf>
    <xf numFmtId="49" fontId="11" fillId="0" borderId="0" xfId="0" applyNumberFormat="1" applyFont="1" applyAlignment="1">
      <alignment vertical="center" wrapText="1"/>
    </xf>
    <xf numFmtId="49" fontId="12" fillId="35" borderId="12" xfId="0" applyNumberFormat="1" applyFont="1" applyFill="1" applyBorder="1" applyAlignment="1">
      <alignment vertical="center" wrapText="1"/>
    </xf>
    <xf numFmtId="49" fontId="12" fillId="35" borderId="13" xfId="0" applyNumberFormat="1" applyFont="1" applyFill="1" applyBorder="1" applyAlignment="1">
      <alignment vertical="center" wrapText="1"/>
    </xf>
    <xf numFmtId="49" fontId="12" fillId="35" borderId="0" xfId="0" applyNumberFormat="1" applyFont="1" applyFill="1" applyBorder="1" applyAlignment="1">
      <alignment vertical="center" wrapText="1"/>
    </xf>
    <xf numFmtId="49" fontId="13" fillId="0" borderId="0" xfId="0" applyNumberFormat="1" applyFont="1" applyAlignment="1">
      <alignment vertical="center" wrapText="1"/>
    </xf>
    <xf numFmtId="49" fontId="12" fillId="0" borderId="0" xfId="0" applyNumberFormat="1" applyFont="1" applyAlignment="1">
      <alignment vertical="center" wrapText="1"/>
    </xf>
    <xf numFmtId="0" fontId="10" fillId="0" borderId="0" xfId="0" applyFont="1" applyAlignment="1">
      <alignment horizontal="center" vertical="center"/>
    </xf>
    <xf numFmtId="0" fontId="7" fillId="0" borderId="14" xfId="0" applyFont="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wrapText="1"/>
    </xf>
    <xf numFmtId="0" fontId="4" fillId="33" borderId="15" xfId="0" applyFont="1" applyFill="1" applyBorder="1" applyAlignment="1" applyProtection="1">
      <alignment horizontal="center" vertical="center" wrapText="1"/>
      <protection/>
    </xf>
    <xf numFmtId="37" fontId="9" fillId="0" borderId="0" xfId="0" applyNumberFormat="1" applyFont="1" applyAlignment="1">
      <alignment horizontal="center"/>
    </xf>
    <xf numFmtId="0" fontId="9" fillId="0" borderId="0" xfId="0" applyFont="1" applyAlignment="1">
      <alignment horizontal="left" wrapText="1"/>
    </xf>
    <xf numFmtId="0" fontId="0" fillId="0" borderId="0" xfId="0" applyAlignment="1" applyProtection="1">
      <alignment/>
      <protection/>
    </xf>
    <xf numFmtId="0" fontId="0" fillId="0" borderId="0" xfId="0" applyAlignment="1" applyProtection="1">
      <alignment horizontal="left" vertical="center"/>
      <protection/>
    </xf>
    <xf numFmtId="0" fontId="86" fillId="0" borderId="0" xfId="0" applyFont="1" applyAlignment="1" applyProtection="1">
      <alignment horizontal="left" vertical="center"/>
      <protection/>
    </xf>
    <xf numFmtId="0" fontId="0" fillId="0" borderId="0" xfId="0"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14" fillId="36" borderId="18" xfId="0" applyFont="1" applyFill="1" applyBorder="1" applyAlignment="1" applyProtection="1">
      <alignment horizontal="center" vertical="center" wrapText="1"/>
      <protection/>
    </xf>
    <xf numFmtId="0" fontId="14" fillId="36" borderId="19" xfId="0" applyFont="1" applyFill="1" applyBorder="1" applyAlignment="1" applyProtection="1">
      <alignment horizontal="center" vertical="center" wrapText="1"/>
      <protection/>
    </xf>
    <xf numFmtId="0" fontId="87" fillId="0" borderId="0" xfId="0" applyFont="1" applyAlignment="1" applyProtection="1">
      <alignment horizontal="center" vertical="center" wrapText="1"/>
      <protection/>
    </xf>
    <xf numFmtId="0" fontId="87" fillId="0" borderId="19" xfId="0" applyFont="1" applyBorder="1" applyAlignment="1" applyProtection="1">
      <alignment horizontal="center" vertical="center" wrapText="1"/>
      <protection/>
    </xf>
    <xf numFmtId="0" fontId="87" fillId="0" borderId="2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88" fillId="0" borderId="0" xfId="0" applyFont="1" applyAlignment="1" applyProtection="1">
      <alignment horizontal="left" vertical="center"/>
      <protection/>
    </xf>
    <xf numFmtId="172" fontId="89" fillId="0" borderId="16" xfId="0" applyNumberFormat="1" applyFont="1" applyBorder="1" applyAlignment="1" applyProtection="1">
      <alignment/>
      <protection/>
    </xf>
    <xf numFmtId="172" fontId="89" fillId="0" borderId="21" xfId="0" applyNumberFormat="1" applyFont="1" applyBorder="1" applyAlignment="1" applyProtection="1">
      <alignment/>
      <protection/>
    </xf>
    <xf numFmtId="4" fontId="4" fillId="0" borderId="0" xfId="0" applyNumberFormat="1" applyFont="1" applyAlignment="1" applyProtection="1">
      <alignment vertical="center"/>
      <protection/>
    </xf>
    <xf numFmtId="0" fontId="90" fillId="0" borderId="0" xfId="0" applyFont="1" applyAlignment="1" applyProtection="1">
      <alignment/>
      <protection/>
    </xf>
    <xf numFmtId="0" fontId="90" fillId="0" borderId="0" xfId="0" applyFont="1" applyAlignment="1" applyProtection="1">
      <alignment horizontal="left"/>
      <protection/>
    </xf>
    <xf numFmtId="0" fontId="91" fillId="0" borderId="0" xfId="0" applyFont="1" applyAlignment="1" applyProtection="1">
      <alignment horizontal="left"/>
      <protection/>
    </xf>
    <xf numFmtId="172" fontId="90" fillId="0" borderId="0" xfId="0" applyNumberFormat="1" applyFont="1" applyAlignment="1" applyProtection="1">
      <alignment/>
      <protection/>
    </xf>
    <xf numFmtId="172" fontId="90" fillId="0" borderId="22" xfId="0" applyNumberFormat="1" applyFont="1" applyBorder="1" applyAlignment="1" applyProtection="1">
      <alignment/>
      <protection/>
    </xf>
    <xf numFmtId="0" fontId="90" fillId="0" borderId="0" xfId="0" applyFont="1" applyAlignment="1" applyProtection="1">
      <alignment horizontal="center"/>
      <protection/>
    </xf>
    <xf numFmtId="4" fontId="90" fillId="0" borderId="0" xfId="0" applyNumberFormat="1" applyFont="1" applyAlignment="1" applyProtection="1">
      <alignment vertical="center"/>
      <protection/>
    </xf>
    <xf numFmtId="0" fontId="92" fillId="0" borderId="23" xfId="0" applyFont="1" applyBorder="1" applyAlignment="1" applyProtection="1">
      <alignment horizontal="center" vertical="center"/>
      <protection/>
    </xf>
    <xf numFmtId="49" fontId="92" fillId="0" borderId="23" xfId="0" applyNumberFormat="1" applyFont="1" applyBorder="1" applyAlignment="1" applyProtection="1">
      <alignment horizontal="left" vertical="center" wrapText="1"/>
      <protection/>
    </xf>
    <xf numFmtId="0" fontId="92" fillId="0" borderId="23" xfId="0" applyFont="1" applyBorder="1" applyAlignment="1" applyProtection="1">
      <alignment horizontal="left" vertical="center" wrapText="1"/>
      <protection/>
    </xf>
    <xf numFmtId="0" fontId="92" fillId="0" borderId="0" xfId="0" applyFont="1" applyAlignment="1" applyProtection="1">
      <alignment horizontal="center" vertical="center"/>
      <protection/>
    </xf>
    <xf numFmtId="172" fontId="87" fillId="0" borderId="0" xfId="0" applyNumberFormat="1" applyFont="1" applyAlignment="1" applyProtection="1">
      <alignment vertical="center"/>
      <protection/>
    </xf>
    <xf numFmtId="172" fontId="87" fillId="0" borderId="22" xfId="0" applyNumberFormat="1" applyFont="1" applyBorder="1" applyAlignment="1" applyProtection="1">
      <alignment vertical="center"/>
      <protection/>
    </xf>
    <xf numFmtId="0" fontId="14" fillId="0" borderId="0" xfId="0" applyFont="1" applyAlignment="1" applyProtection="1">
      <alignment horizontal="left" vertical="center"/>
      <protection/>
    </xf>
    <xf numFmtId="4" fontId="0" fillId="0" borderId="0" xfId="0" applyNumberFormat="1" applyAlignment="1" applyProtection="1">
      <alignment vertical="center"/>
      <protection/>
    </xf>
    <xf numFmtId="0" fontId="93" fillId="0" borderId="0" xfId="0" applyFont="1" applyAlignment="1" applyProtection="1">
      <alignment vertical="center"/>
      <protection/>
    </xf>
    <xf numFmtId="0" fontId="94" fillId="0" borderId="0" xfId="0" applyFont="1" applyAlignment="1" applyProtection="1">
      <alignment horizontal="left" vertical="center"/>
      <protection/>
    </xf>
    <xf numFmtId="0" fontId="93" fillId="0" borderId="0" xfId="0" applyFont="1" applyAlignment="1" applyProtection="1">
      <alignment horizontal="left" vertical="center"/>
      <protection/>
    </xf>
    <xf numFmtId="0" fontId="48" fillId="0" borderId="24" xfId="0" applyFont="1" applyBorder="1" applyAlignment="1" applyProtection="1">
      <alignment vertical="center" wrapText="1"/>
      <protection/>
    </xf>
    <xf numFmtId="173" fontId="93" fillId="0" borderId="0" xfId="0" applyNumberFormat="1" applyFont="1" applyAlignment="1" applyProtection="1">
      <alignment vertical="center"/>
      <protection/>
    </xf>
    <xf numFmtId="0" fontId="93" fillId="0" borderId="22" xfId="0" applyFont="1" applyBorder="1" applyAlignment="1" applyProtection="1">
      <alignment vertical="center"/>
      <protection/>
    </xf>
    <xf numFmtId="0" fontId="92" fillId="37" borderId="23" xfId="0" applyFont="1" applyFill="1" applyBorder="1" applyAlignment="1" applyProtection="1">
      <alignment horizontal="center" vertical="center"/>
      <protection/>
    </xf>
    <xf numFmtId="0" fontId="94" fillId="0" borderId="0" xfId="0" applyFont="1" applyAlignment="1" applyProtection="1">
      <alignment horizontal="left" vertical="center"/>
      <protection/>
    </xf>
    <xf numFmtId="0" fontId="95" fillId="0" borderId="0" xfId="0" applyFont="1" applyAlignment="1" applyProtection="1">
      <alignment horizontal="left" vertical="center"/>
      <protection/>
    </xf>
    <xf numFmtId="174" fontId="93" fillId="0" borderId="0" xfId="0" applyNumberFormat="1" applyFont="1" applyAlignment="1" applyProtection="1">
      <alignment horizontal="left" vertical="center" wrapText="1"/>
      <protection/>
    </xf>
    <xf numFmtId="0" fontId="93" fillId="0" borderId="0" xfId="0" applyFont="1" applyAlignment="1" applyProtection="1">
      <alignment vertical="center"/>
      <protection/>
    </xf>
    <xf numFmtId="173" fontId="93" fillId="0" borderId="0" xfId="0" applyNumberFormat="1" applyFont="1" applyAlignment="1" applyProtection="1">
      <alignment vertical="center"/>
      <protection/>
    </xf>
    <xf numFmtId="172" fontId="89" fillId="0" borderId="0" xfId="0" applyNumberFormat="1" applyFont="1" applyAlignment="1" applyProtection="1">
      <alignment/>
      <protection/>
    </xf>
    <xf numFmtId="0" fontId="96" fillId="0" borderId="0" xfId="0" applyFont="1" applyAlignment="1" applyProtection="1">
      <alignment horizontal="left"/>
      <protection/>
    </xf>
    <xf numFmtId="174" fontId="93" fillId="0" borderId="0" xfId="0" applyNumberFormat="1" applyFont="1" applyAlignment="1" applyProtection="1">
      <alignment horizontal="left" vertical="center" wrapText="1"/>
      <protection/>
    </xf>
    <xf numFmtId="174" fontId="92" fillId="0" borderId="23" xfId="0" applyNumberFormat="1" applyFont="1" applyBorder="1" applyAlignment="1" applyProtection="1">
      <alignment horizontal="left" vertical="center" wrapText="1"/>
      <protection/>
    </xf>
    <xf numFmtId="174" fontId="97" fillId="0" borderId="0" xfId="0" applyNumberFormat="1" applyFont="1" applyAlignment="1" applyProtection="1">
      <alignment horizontal="left" vertical="center" wrapText="1"/>
      <protection/>
    </xf>
    <xf numFmtId="0" fontId="92" fillId="0" borderId="23" xfId="0" applyFont="1" applyBorder="1" applyAlignment="1" applyProtection="1">
      <alignment horizontal="center" vertical="center"/>
      <protection/>
    </xf>
    <xf numFmtId="49" fontId="98" fillId="0" borderId="23" xfId="0" applyNumberFormat="1" applyFont="1" applyBorder="1" applyAlignment="1" applyProtection="1">
      <alignment horizontal="left" vertical="center" wrapText="1"/>
      <protection/>
    </xf>
    <xf numFmtId="0" fontId="92" fillId="0" borderId="23" xfId="0" applyFont="1" applyBorder="1" applyAlignment="1" applyProtection="1">
      <alignment horizontal="left" vertical="center" wrapText="1"/>
      <protection/>
    </xf>
    <xf numFmtId="174" fontId="92" fillId="0" borderId="23" xfId="0" applyNumberFormat="1" applyFont="1" applyBorder="1" applyAlignment="1" applyProtection="1">
      <alignment horizontal="left" vertical="center" wrapText="1"/>
      <protection/>
    </xf>
    <xf numFmtId="49" fontId="92" fillId="0" borderId="23" xfId="0" applyNumberFormat="1" applyFont="1" applyBorder="1" applyAlignment="1" applyProtection="1">
      <alignment horizontal="center" vertical="center"/>
      <protection/>
    </xf>
    <xf numFmtId="49" fontId="92" fillId="0" borderId="0" xfId="0" applyNumberFormat="1" applyFont="1" applyAlignment="1" applyProtection="1">
      <alignment horizontal="left" vertical="center" wrapText="1"/>
      <protection/>
    </xf>
    <xf numFmtId="0" fontId="92" fillId="0" borderId="0" xfId="0" applyFont="1" applyAlignment="1" applyProtection="1">
      <alignment horizontal="left" vertical="center" wrapText="1"/>
      <protection/>
    </xf>
    <xf numFmtId="0" fontId="97" fillId="0" borderId="0" xfId="0" applyFont="1" applyAlignment="1" applyProtection="1">
      <alignment horizontal="left" vertical="center"/>
      <protection/>
    </xf>
    <xf numFmtId="0" fontId="93" fillId="0" borderId="0" xfId="0" applyFont="1" applyAlignment="1" applyProtection="1">
      <alignment horizontal="left" vertical="center" wrapText="1"/>
      <protection/>
    </xf>
    <xf numFmtId="2" fontId="93" fillId="0" borderId="0" xfId="0" applyNumberFormat="1" applyFont="1" applyAlignment="1" applyProtection="1">
      <alignment horizontal="left" vertical="center" wrapText="1"/>
      <protection/>
    </xf>
    <xf numFmtId="2" fontId="92" fillId="38" borderId="23" xfId="0" applyNumberFormat="1" applyFont="1" applyFill="1" applyBorder="1" applyAlignment="1" applyProtection="1">
      <alignment horizontal="left" vertical="center" wrapText="1"/>
      <protection/>
    </xf>
    <xf numFmtId="0" fontId="93" fillId="0" borderId="0" xfId="0" applyFont="1" applyAlignment="1" applyProtection="1">
      <alignment horizontal="right" vertical="center" wrapText="1"/>
      <protection/>
    </xf>
    <xf numFmtId="0" fontId="93" fillId="0" borderId="0" xfId="0" applyFont="1" applyAlignment="1" applyProtection="1">
      <alignment horizontal="right" vertical="center"/>
      <protection/>
    </xf>
    <xf numFmtId="0" fontId="94" fillId="0" borderId="0" xfId="0" applyFont="1" applyAlignment="1" applyProtection="1">
      <alignment horizontal="right" vertical="center"/>
      <protection/>
    </xf>
    <xf numFmtId="0" fontId="92" fillId="0" borderId="0" xfId="0" applyFont="1" applyAlignment="1" applyProtection="1">
      <alignment horizontal="right" vertical="center"/>
      <protection/>
    </xf>
    <xf numFmtId="0" fontId="0" fillId="0" borderId="0" xfId="0" applyAlignment="1" applyProtection="1">
      <alignment horizontal="right" vertical="center"/>
      <protection/>
    </xf>
    <xf numFmtId="172" fontId="87" fillId="0" borderId="0" xfId="0" applyNumberFormat="1" applyFont="1" applyAlignment="1" applyProtection="1">
      <alignment horizontal="right" vertical="center"/>
      <protection/>
    </xf>
    <xf numFmtId="0" fontId="14" fillId="0" borderId="0" xfId="0" applyFont="1" applyAlignment="1" applyProtection="1">
      <alignment horizontal="right" vertical="center"/>
      <protection/>
    </xf>
    <xf numFmtId="4" fontId="0" fillId="0" borderId="0" xfId="0" applyNumberFormat="1" applyAlignment="1" applyProtection="1">
      <alignment horizontal="right" vertical="center"/>
      <protection/>
    </xf>
    <xf numFmtId="0" fontId="92" fillId="0" borderId="0" xfId="0" applyFont="1" applyAlignment="1" applyProtection="1">
      <alignment horizontal="center" vertical="center"/>
      <protection/>
    </xf>
    <xf numFmtId="49" fontId="98" fillId="0" borderId="0" xfId="0" applyNumberFormat="1" applyFont="1" applyAlignment="1" applyProtection="1">
      <alignment horizontal="left" vertical="center" wrapText="1"/>
      <protection/>
    </xf>
    <xf numFmtId="174" fontId="92" fillId="0" borderId="0" xfId="0" applyNumberFormat="1" applyFont="1" applyAlignment="1" applyProtection="1">
      <alignment horizontal="left" vertical="center" wrapText="1"/>
      <protection/>
    </xf>
    <xf numFmtId="49" fontId="92" fillId="0" borderId="23" xfId="0" applyNumberFormat="1" applyFont="1" applyBorder="1" applyAlignment="1" applyProtection="1">
      <alignment horizontal="center" vertical="center"/>
      <protection/>
    </xf>
    <xf numFmtId="174" fontId="99" fillId="0" borderId="0" xfId="0" applyNumberFormat="1" applyFont="1" applyAlignment="1" applyProtection="1">
      <alignment horizontal="left" vertical="center" wrapText="1"/>
      <protection/>
    </xf>
    <xf numFmtId="0" fontId="93" fillId="0" borderId="25" xfId="0" applyFont="1" applyBorder="1" applyAlignment="1" applyProtection="1">
      <alignment vertical="center"/>
      <protection/>
    </xf>
    <xf numFmtId="0" fontId="94" fillId="0" borderId="25" xfId="0" applyFont="1" applyBorder="1" applyAlignment="1" applyProtection="1">
      <alignment horizontal="left" vertical="center"/>
      <protection/>
    </xf>
    <xf numFmtId="0" fontId="93" fillId="0" borderId="25" xfId="0" applyFont="1" applyBorder="1" applyAlignment="1" applyProtection="1">
      <alignment horizontal="left" vertical="center"/>
      <protection/>
    </xf>
    <xf numFmtId="174" fontId="93" fillId="0" borderId="25" xfId="0" applyNumberFormat="1" applyFont="1" applyBorder="1" applyAlignment="1" applyProtection="1">
      <alignment horizontal="left" vertical="center" wrapText="1"/>
      <protection/>
    </xf>
    <xf numFmtId="0" fontId="100" fillId="0" borderId="23" xfId="0" applyFont="1" applyBorder="1" applyAlignment="1" applyProtection="1">
      <alignment horizontal="center" vertical="center"/>
      <protection/>
    </xf>
    <xf numFmtId="0" fontId="101" fillId="0" borderId="0" xfId="0" applyFont="1" applyAlignment="1" applyProtection="1">
      <alignment horizontal="center" vertical="center"/>
      <protection/>
    </xf>
    <xf numFmtId="0" fontId="100" fillId="0" borderId="0" xfId="0" applyFont="1" applyAlignment="1" applyProtection="1">
      <alignment horizontal="center" vertical="center"/>
      <protection/>
    </xf>
    <xf numFmtId="0" fontId="102" fillId="0" borderId="23" xfId="0" applyFont="1" applyBorder="1" applyAlignment="1" applyProtection="1">
      <alignment horizontal="center" vertical="center"/>
      <protection/>
    </xf>
    <xf numFmtId="173" fontId="93" fillId="0" borderId="0" xfId="0" applyNumberFormat="1" applyFont="1" applyAlignment="1" applyProtection="1">
      <alignment horizontal="left" vertical="center"/>
      <protection/>
    </xf>
    <xf numFmtId="0" fontId="103" fillId="0" borderId="23" xfId="0" applyFont="1" applyBorder="1" applyAlignment="1" applyProtection="1">
      <alignment horizontal="center" vertical="center"/>
      <protection/>
    </xf>
    <xf numFmtId="0" fontId="103" fillId="0" borderId="23" xfId="0" applyFont="1" applyBorder="1" applyAlignment="1" applyProtection="1">
      <alignment horizontal="center" vertical="center"/>
      <protection/>
    </xf>
    <xf numFmtId="0" fontId="92" fillId="0" borderId="24" xfId="46" applyFont="1" applyBorder="1" applyAlignment="1">
      <alignment horizontal="left" vertical="center" wrapText="1"/>
      <protection/>
    </xf>
    <xf numFmtId="0" fontId="100"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protection/>
    </xf>
    <xf numFmtId="49" fontId="92" fillId="0" borderId="26" xfId="0" applyNumberFormat="1" applyFont="1" applyBorder="1" applyAlignment="1" applyProtection="1">
      <alignment horizontal="left" vertical="center" wrapText="1"/>
      <protection/>
    </xf>
    <xf numFmtId="0" fontId="92" fillId="0" borderId="27" xfId="46" applyFont="1" applyBorder="1" applyAlignment="1">
      <alignment horizontal="left" vertical="center" wrapText="1"/>
      <protection/>
    </xf>
    <xf numFmtId="0" fontId="101" fillId="0" borderId="24" xfId="0" applyFont="1" applyBorder="1" applyAlignment="1" applyProtection="1">
      <alignment horizontal="center" vertical="center"/>
      <protection/>
    </xf>
    <xf numFmtId="0" fontId="104" fillId="0" borderId="24" xfId="0" applyFont="1" applyBorder="1" applyAlignment="1" applyProtection="1">
      <alignment horizontal="center"/>
      <protection/>
    </xf>
    <xf numFmtId="0" fontId="0" fillId="0" borderId="24" xfId="0" applyBorder="1" applyAlignment="1" applyProtection="1">
      <alignment/>
      <protection/>
    </xf>
    <xf numFmtId="0" fontId="92" fillId="38" borderId="24" xfId="46" applyFont="1" applyFill="1" applyBorder="1" applyAlignment="1">
      <alignment horizontal="left" vertical="center" wrapText="1"/>
      <protection/>
    </xf>
    <xf numFmtId="0" fontId="104" fillId="0" borderId="0" xfId="0" applyFont="1" applyAlignment="1" applyProtection="1">
      <alignment horizontal="center"/>
      <protection/>
    </xf>
    <xf numFmtId="0" fontId="92" fillId="0" borderId="0" xfId="46" applyFont="1" applyAlignment="1">
      <alignment horizontal="left" vertical="center" wrapText="1"/>
      <protection/>
    </xf>
    <xf numFmtId="0" fontId="104" fillId="0" borderId="0" xfId="0" applyFont="1" applyAlignment="1" applyProtection="1">
      <alignment horizontal="center" vertical="center"/>
      <protection/>
    </xf>
    <xf numFmtId="0" fontId="100" fillId="0" borderId="24" xfId="0" applyFont="1" applyBorder="1" applyAlignment="1" applyProtection="1">
      <alignment horizontal="center" vertical="center"/>
      <protection/>
    </xf>
    <xf numFmtId="0" fontId="103" fillId="0" borderId="24" xfId="0" applyFont="1" applyBorder="1" applyAlignment="1" applyProtection="1">
      <alignment horizontal="center"/>
      <protection/>
    </xf>
    <xf numFmtId="0" fontId="92" fillId="0" borderId="24" xfId="0" applyFont="1" applyBorder="1" applyAlignment="1" applyProtection="1">
      <alignment/>
      <protection/>
    </xf>
    <xf numFmtId="174" fontId="99" fillId="0" borderId="24" xfId="0" applyNumberFormat="1" applyFont="1" applyBorder="1" applyAlignment="1" applyProtection="1">
      <alignment horizontal="left"/>
      <protection/>
    </xf>
    <xf numFmtId="174" fontId="15" fillId="0" borderId="0" xfId="0" applyNumberFormat="1" applyFont="1" applyAlignment="1" applyProtection="1">
      <alignment horizontal="left" vertical="center" wrapText="1"/>
      <protection/>
    </xf>
    <xf numFmtId="0" fontId="100" fillId="38" borderId="24" xfId="46" applyFont="1" applyFill="1" applyBorder="1" applyAlignment="1">
      <alignment horizontal="left" vertical="center" wrapText="1" shrinkToFit="1"/>
      <protection/>
    </xf>
    <xf numFmtId="174" fontId="105" fillId="38" borderId="24" xfId="46" applyNumberFormat="1" applyFont="1" applyFill="1" applyBorder="1" applyAlignment="1">
      <alignment horizontal="left" vertical="center" wrapText="1" shrinkToFit="1"/>
      <protection/>
    </xf>
    <xf numFmtId="0" fontId="100" fillId="38" borderId="24" xfId="46" applyFont="1" applyFill="1" applyBorder="1" applyAlignment="1">
      <alignment horizontal="left" vertical="center" wrapText="1"/>
      <protection/>
    </xf>
    <xf numFmtId="174" fontId="105" fillId="38" borderId="24" xfId="46" applyNumberFormat="1" applyFont="1" applyFill="1" applyBorder="1" applyAlignment="1">
      <alignment horizontal="left" vertical="center" wrapText="1"/>
      <protection/>
    </xf>
    <xf numFmtId="0" fontId="100" fillId="0" borderId="24" xfId="46" applyFont="1" applyBorder="1" applyAlignment="1">
      <alignment horizontal="left" vertical="center" wrapText="1"/>
      <protection/>
    </xf>
    <xf numFmtId="0" fontId="105" fillId="0" borderId="24" xfId="46" applyFont="1" applyBorder="1" applyAlignment="1">
      <alignment horizontal="left" vertical="center" wrapText="1"/>
      <protection/>
    </xf>
    <xf numFmtId="0" fontId="100" fillId="0" borderId="27" xfId="0" applyFont="1" applyBorder="1" applyAlignment="1" applyProtection="1">
      <alignment horizontal="center" vertical="center"/>
      <protection/>
    </xf>
    <xf numFmtId="0" fontId="104" fillId="0" borderId="27" xfId="0" applyFont="1" applyBorder="1" applyAlignment="1" applyProtection="1">
      <alignment horizontal="center"/>
      <protection/>
    </xf>
    <xf numFmtId="0" fontId="0" fillId="0" borderId="27" xfId="0" applyBorder="1" applyAlignment="1" applyProtection="1">
      <alignment/>
      <protection/>
    </xf>
    <xf numFmtId="0" fontId="100" fillId="0" borderId="27" xfId="46" applyFont="1" applyBorder="1" applyAlignment="1">
      <alignment horizontal="left" vertical="center" wrapText="1"/>
      <protection/>
    </xf>
    <xf numFmtId="0" fontId="0" fillId="38" borderId="0" xfId="0" applyFill="1" applyAlignment="1" applyProtection="1">
      <alignment/>
      <protection/>
    </xf>
    <xf numFmtId="0" fontId="100" fillId="38" borderId="24" xfId="0" applyFont="1" applyFill="1" applyBorder="1" applyAlignment="1" applyProtection="1">
      <alignment horizontal="center" vertical="center"/>
      <protection/>
    </xf>
    <xf numFmtId="0" fontId="104" fillId="38" borderId="24" xfId="0" applyFont="1" applyFill="1" applyBorder="1" applyAlignment="1" applyProtection="1">
      <alignment horizontal="center"/>
      <protection/>
    </xf>
    <xf numFmtId="0" fontId="0" fillId="38" borderId="24" xfId="0" applyFill="1" applyBorder="1" applyAlignment="1" applyProtection="1">
      <alignment/>
      <protection/>
    </xf>
    <xf numFmtId="0" fontId="100" fillId="0" borderId="0" xfId="46" applyFont="1" applyAlignment="1">
      <alignment horizontal="left" vertical="center" wrapText="1"/>
      <protection/>
    </xf>
    <xf numFmtId="0" fontId="106" fillId="0" borderId="24" xfId="0" applyFont="1" applyBorder="1" applyAlignment="1" applyProtection="1">
      <alignment horizontal="center"/>
      <protection/>
    </xf>
    <xf numFmtId="0" fontId="101" fillId="0" borderId="24" xfId="0" applyFont="1" applyBorder="1" applyAlignment="1" applyProtection="1">
      <alignment horizontal="center"/>
      <protection/>
    </xf>
    <xf numFmtId="0" fontId="101" fillId="0" borderId="24" xfId="46" applyFont="1" applyBorder="1" applyAlignment="1">
      <alignment horizontal="left" vertical="center" wrapText="1"/>
      <protection/>
    </xf>
    <xf numFmtId="174" fontId="105" fillId="0" borderId="24" xfId="0" applyNumberFormat="1" applyFont="1" applyBorder="1" applyAlignment="1" applyProtection="1">
      <alignment horizontal="left"/>
      <protection/>
    </xf>
    <xf numFmtId="0" fontId="106" fillId="0" borderId="0" xfId="0" applyFont="1" applyAlignment="1" applyProtection="1">
      <alignment horizontal="center"/>
      <protection/>
    </xf>
    <xf numFmtId="0" fontId="101" fillId="0" borderId="0" xfId="0" applyFont="1" applyAlignment="1" applyProtection="1">
      <alignment horizontal="center"/>
      <protection/>
    </xf>
    <xf numFmtId="0" fontId="101" fillId="0" borderId="0" xfId="46" applyFont="1" applyAlignment="1">
      <alignment horizontal="left" vertical="center" wrapText="1"/>
      <protection/>
    </xf>
    <xf numFmtId="0" fontId="107" fillId="38" borderId="24" xfId="46" applyFont="1" applyFill="1" applyBorder="1" applyAlignment="1">
      <alignment horizontal="left" vertical="center" wrapText="1"/>
      <protection/>
    </xf>
    <xf numFmtId="174" fontId="108" fillId="38" borderId="24" xfId="46" applyNumberFormat="1" applyFont="1" applyFill="1" applyBorder="1" applyAlignment="1">
      <alignment horizontal="left" vertical="center" wrapText="1"/>
      <protection/>
    </xf>
    <xf numFmtId="0" fontId="107" fillId="38" borderId="27" xfId="46" applyFont="1" applyFill="1" applyBorder="1" applyAlignment="1">
      <alignment horizontal="left" vertical="center" wrapText="1"/>
      <protection/>
    </xf>
    <xf numFmtId="0" fontId="101" fillId="0" borderId="27" xfId="0" applyFont="1" applyBorder="1" applyAlignment="1" applyProtection="1">
      <alignment horizontal="center" vertical="center"/>
      <protection/>
    </xf>
    <xf numFmtId="0" fontId="104" fillId="0" borderId="28" xfId="0" applyFont="1" applyBorder="1" applyAlignment="1" applyProtection="1">
      <alignment horizontal="center"/>
      <protection/>
    </xf>
    <xf numFmtId="174" fontId="108" fillId="38" borderId="27" xfId="46" applyNumberFormat="1" applyFont="1" applyFill="1" applyBorder="1" applyAlignment="1">
      <alignment horizontal="left" vertical="center" wrapText="1"/>
      <protection/>
    </xf>
    <xf numFmtId="0" fontId="107" fillId="38" borderId="29" xfId="46" applyFont="1" applyFill="1" applyBorder="1" applyAlignment="1">
      <alignment horizontal="left" vertical="center" wrapText="1"/>
      <protection/>
    </xf>
    <xf numFmtId="0" fontId="0" fillId="0" borderId="29" xfId="0" applyBorder="1" applyAlignment="1" applyProtection="1">
      <alignment/>
      <protection/>
    </xf>
    <xf numFmtId="0" fontId="101" fillId="0" borderId="30" xfId="0" applyFont="1" applyBorder="1" applyAlignment="1" applyProtection="1">
      <alignment horizontal="center"/>
      <protection/>
    </xf>
    <xf numFmtId="0" fontId="104" fillId="0" borderId="30" xfId="0" applyFont="1" applyBorder="1" applyAlignment="1" applyProtection="1">
      <alignment horizontal="center"/>
      <protection/>
    </xf>
    <xf numFmtId="0" fontId="108" fillId="38" borderId="31" xfId="46" applyFont="1" applyFill="1" applyBorder="1" applyAlignment="1">
      <alignment horizontal="left" vertical="center" wrapText="1"/>
      <protection/>
    </xf>
    <xf numFmtId="0" fontId="104" fillId="0" borderId="32" xfId="0" applyFont="1" applyBorder="1" applyAlignment="1" applyProtection="1">
      <alignment horizontal="center"/>
      <protection/>
    </xf>
    <xf numFmtId="0" fontId="0" fillId="0" borderId="32" xfId="0" applyBorder="1" applyAlignment="1" applyProtection="1">
      <alignment/>
      <protection/>
    </xf>
    <xf numFmtId="0" fontId="16" fillId="38" borderId="0" xfId="46" applyFont="1" applyFill="1" applyAlignment="1">
      <alignment horizontal="left" vertical="center" wrapText="1"/>
      <protection/>
    </xf>
    <xf numFmtId="0" fontId="0" fillId="0" borderId="33" xfId="0" applyBorder="1" applyAlignment="1" applyProtection="1">
      <alignment/>
      <protection/>
    </xf>
    <xf numFmtId="0" fontId="92" fillId="0" borderId="24" xfId="0" applyFont="1" applyBorder="1" applyAlignment="1" applyProtection="1">
      <alignment horizontal="center" vertical="center"/>
      <protection/>
    </xf>
    <xf numFmtId="49" fontId="17" fillId="0" borderId="24" xfId="34" applyNumberFormat="1" applyFont="1" applyBorder="1" applyAlignment="1" applyProtection="1">
      <alignment horizontal="center" vertical="center"/>
      <protection/>
    </xf>
    <xf numFmtId="49" fontId="98" fillId="0" borderId="24" xfId="0" applyNumberFormat="1" applyFont="1" applyBorder="1" applyAlignment="1" applyProtection="1">
      <alignment horizontal="left" vertical="center" wrapText="1"/>
      <protection/>
    </xf>
    <xf numFmtId="0" fontId="100" fillId="0" borderId="24" xfId="0" applyFont="1" applyBorder="1" applyAlignment="1" applyProtection="1">
      <alignment horizontal="left" vertical="top" wrapText="1"/>
      <protection/>
    </xf>
    <xf numFmtId="0" fontId="103" fillId="0" borderId="24" xfId="0" applyFont="1" applyBorder="1" applyAlignment="1" applyProtection="1">
      <alignment horizontal="center" vertical="center"/>
      <protection/>
    </xf>
    <xf numFmtId="0" fontId="105" fillId="0" borderId="24" xfId="0" applyFont="1" applyBorder="1" applyAlignment="1" applyProtection="1">
      <alignment horizontal="left" vertical="top" wrapText="1"/>
      <protection/>
    </xf>
    <xf numFmtId="49" fontId="100" fillId="0" borderId="24" xfId="0" applyNumberFormat="1" applyFont="1" applyBorder="1" applyAlignment="1" applyProtection="1">
      <alignment vertical="center" wrapText="1"/>
      <protection/>
    </xf>
    <xf numFmtId="0" fontId="105" fillId="0" borderId="24" xfId="0" applyFont="1" applyBorder="1" applyAlignment="1" applyProtection="1">
      <alignment horizontal="left" vertical="center" wrapText="1"/>
      <protection/>
    </xf>
    <xf numFmtId="0" fontId="109" fillId="0" borderId="24" xfId="0" applyFont="1" applyBorder="1" applyAlignment="1" applyProtection="1">
      <alignment horizontal="center" vertical="center"/>
      <protection/>
    </xf>
    <xf numFmtId="0" fontId="95" fillId="0" borderId="24" xfId="0" applyFont="1" applyBorder="1" applyAlignment="1" applyProtection="1">
      <alignment horizontal="left" vertical="center"/>
      <protection/>
    </xf>
    <xf numFmtId="0" fontId="104" fillId="0" borderId="24" xfId="0" applyFont="1" applyBorder="1" applyAlignment="1" applyProtection="1">
      <alignment horizontal="center" vertical="center"/>
      <protection/>
    </xf>
    <xf numFmtId="49" fontId="92" fillId="0" borderId="24" xfId="0" applyNumberFormat="1" applyFont="1" applyBorder="1" applyAlignment="1" applyProtection="1">
      <alignment horizontal="left" vertical="center" wrapText="1"/>
      <protection/>
    </xf>
    <xf numFmtId="49" fontId="105" fillId="0" borderId="24" xfId="0" applyNumberFormat="1" applyFont="1" applyBorder="1" applyAlignment="1" applyProtection="1">
      <alignment vertical="center" wrapText="1"/>
      <protection/>
    </xf>
    <xf numFmtId="49" fontId="92" fillId="0" borderId="24" xfId="0" applyNumberFormat="1" applyFont="1" applyBorder="1" applyAlignment="1" applyProtection="1">
      <alignment vertical="center" wrapText="1"/>
      <protection/>
    </xf>
    <xf numFmtId="49" fontId="99" fillId="0" borderId="24" xfId="0" applyNumberFormat="1" applyFont="1" applyBorder="1" applyAlignment="1" applyProtection="1">
      <alignment vertical="center" wrapText="1"/>
      <protection/>
    </xf>
    <xf numFmtId="0" fontId="104" fillId="0" borderId="24" xfId="0" applyFont="1" applyBorder="1" applyAlignment="1" applyProtection="1">
      <alignment horizontal="center"/>
      <protection/>
    </xf>
    <xf numFmtId="49" fontId="99" fillId="0" borderId="27" xfId="0" applyNumberFormat="1" applyFont="1" applyBorder="1" applyAlignment="1" applyProtection="1">
      <alignment vertical="center" wrapText="1"/>
      <protection/>
    </xf>
    <xf numFmtId="49" fontId="105" fillId="38" borderId="24" xfId="47" applyNumberFormat="1" applyFont="1" applyFill="1" applyBorder="1" applyAlignment="1">
      <alignment horizontal="left" vertical="top" wrapText="1"/>
      <protection/>
    </xf>
    <xf numFmtId="0" fontId="109" fillId="0" borderId="34" xfId="0" applyFont="1" applyBorder="1" applyAlignment="1" applyProtection="1">
      <alignment horizontal="center" vertical="center"/>
      <protection/>
    </xf>
    <xf numFmtId="0" fontId="104" fillId="0" borderId="34" xfId="0" applyFont="1" applyBorder="1" applyAlignment="1" applyProtection="1">
      <alignment horizontal="center"/>
      <protection/>
    </xf>
    <xf numFmtId="0" fontId="109" fillId="0" borderId="0" xfId="0" applyFont="1" applyAlignment="1" applyProtection="1">
      <alignment horizontal="center" vertical="center"/>
      <protection/>
    </xf>
    <xf numFmtId="0" fontId="104" fillId="0" borderId="0" xfId="0" applyFont="1" applyAlignment="1" applyProtection="1">
      <alignment horizontal="center"/>
      <protection/>
    </xf>
    <xf numFmtId="49" fontId="63" fillId="0" borderId="0" xfId="0" applyNumberFormat="1" applyFont="1" applyAlignment="1" applyProtection="1">
      <alignment vertical="center" wrapText="1"/>
      <protection/>
    </xf>
    <xf numFmtId="0" fontId="17" fillId="0" borderId="24" xfId="0" applyFont="1" applyBorder="1" applyAlignment="1" applyProtection="1">
      <alignment horizontal="center"/>
      <protection/>
    </xf>
    <xf numFmtId="49" fontId="101" fillId="0" borderId="24" xfId="0" applyNumberFormat="1" applyFont="1" applyBorder="1" applyAlignment="1" applyProtection="1">
      <alignment vertical="center" wrapText="1"/>
      <protection/>
    </xf>
    <xf numFmtId="49" fontId="18" fillId="38" borderId="24" xfId="47" applyNumberFormat="1" applyFont="1" applyFill="1" applyBorder="1" applyAlignment="1">
      <alignment horizontal="left" vertical="center" wrapText="1"/>
      <protection/>
    </xf>
    <xf numFmtId="0" fontId="109" fillId="0" borderId="27" xfId="0" applyFont="1" applyBorder="1" applyAlignment="1" applyProtection="1">
      <alignment horizontal="center" vertical="center"/>
      <protection/>
    </xf>
    <xf numFmtId="0" fontId="104" fillId="0" borderId="28" xfId="0" applyFont="1" applyBorder="1" applyAlignment="1" applyProtection="1">
      <alignment horizontal="center"/>
      <protection/>
    </xf>
    <xf numFmtId="0" fontId="109" fillId="0" borderId="35" xfId="0" applyFont="1" applyBorder="1" applyAlignment="1" applyProtection="1">
      <alignment horizontal="center" vertical="center"/>
      <protection/>
    </xf>
    <xf numFmtId="0" fontId="109" fillId="0" borderId="36" xfId="0" applyFont="1" applyBorder="1" applyAlignment="1" applyProtection="1">
      <alignment horizontal="center" vertical="center"/>
      <protection/>
    </xf>
    <xf numFmtId="0" fontId="109" fillId="0" borderId="28" xfId="0" applyFont="1" applyBorder="1" applyAlignment="1" applyProtection="1">
      <alignment horizontal="center" vertical="center"/>
      <protection/>
    </xf>
    <xf numFmtId="0" fontId="104" fillId="0" borderId="29" xfId="0" applyFont="1" applyBorder="1" applyAlignment="1" applyProtection="1">
      <alignment horizontal="center"/>
      <protection/>
    </xf>
    <xf numFmtId="0" fontId="96" fillId="0" borderId="29" xfId="0" applyFont="1" applyBorder="1" applyAlignment="1" applyProtection="1">
      <alignment horizontal="left"/>
      <protection/>
    </xf>
    <xf numFmtId="49" fontId="63" fillId="0" borderId="24" xfId="0" applyNumberFormat="1" applyFont="1" applyBorder="1" applyAlignment="1" applyProtection="1">
      <alignment vertical="center" wrapText="1"/>
      <protection/>
    </xf>
    <xf numFmtId="0" fontId="110" fillId="38" borderId="24" xfId="46" applyFont="1" applyFill="1" applyBorder="1" applyAlignment="1">
      <alignment horizontal="left" vertical="center" wrapText="1"/>
      <protection/>
    </xf>
    <xf numFmtId="49" fontId="111" fillId="0" borderId="24" xfId="0" applyNumberFormat="1" applyFont="1" applyBorder="1" applyAlignment="1" applyProtection="1">
      <alignment vertical="center" wrapText="1"/>
      <protection/>
    </xf>
    <xf numFmtId="0" fontId="0" fillId="0" borderId="34" xfId="0" applyBorder="1" applyAlignment="1" applyProtection="1">
      <alignment/>
      <protection/>
    </xf>
    <xf numFmtId="0" fontId="100" fillId="0" borderId="24" xfId="48" applyFont="1" applyBorder="1" applyAlignment="1">
      <alignment horizontal="left" vertical="top" wrapText="1"/>
      <protection/>
    </xf>
    <xf numFmtId="0" fontId="105" fillId="0" borderId="24" xfId="48" applyFont="1" applyBorder="1" applyAlignment="1">
      <alignment horizontal="left" vertical="top" wrapText="1"/>
      <protection/>
    </xf>
    <xf numFmtId="0" fontId="111" fillId="0" borderId="24" xfId="48" applyFont="1" applyBorder="1" applyAlignment="1">
      <alignment horizontal="left" vertical="top" wrapText="1"/>
      <protection/>
    </xf>
    <xf numFmtId="49" fontId="92" fillId="0" borderId="23" xfId="0" applyNumberFormat="1" applyFont="1" applyBorder="1" applyAlignment="1" applyProtection="1">
      <alignment horizontal="center" vertical="center" wrapText="1"/>
      <protection/>
    </xf>
    <xf numFmtId="0" fontId="93" fillId="0" borderId="0" xfId="0" applyFont="1" applyAlignment="1" applyProtection="1">
      <alignment horizontal="center" vertical="center"/>
      <protection/>
    </xf>
    <xf numFmtId="0" fontId="14" fillId="0" borderId="23" xfId="0" applyFont="1" applyBorder="1" applyAlignment="1" applyProtection="1">
      <alignment horizontal="center" vertical="center"/>
      <protection/>
    </xf>
    <xf numFmtId="0" fontId="87"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93" fillId="0" borderId="25" xfId="0" applyFont="1" applyBorder="1" applyAlignment="1" applyProtection="1">
      <alignment horizontal="center" vertical="center"/>
      <protection/>
    </xf>
    <xf numFmtId="0" fontId="93" fillId="0" borderId="37" xfId="0" applyFont="1" applyBorder="1" applyAlignment="1" applyProtection="1">
      <alignment horizontal="left" vertical="center" wrapText="1"/>
      <protection/>
    </xf>
    <xf numFmtId="49" fontId="14" fillId="0" borderId="0" xfId="0" applyNumberFormat="1" applyFont="1" applyAlignment="1" applyProtection="1">
      <alignment horizontal="center" vertical="center"/>
      <protection/>
    </xf>
    <xf numFmtId="49" fontId="92" fillId="0" borderId="0" xfId="0" applyNumberFormat="1" applyFont="1" applyAlignment="1" applyProtection="1">
      <alignment horizontal="center" vertical="center" wrapText="1"/>
      <protection/>
    </xf>
    <xf numFmtId="0" fontId="92" fillId="0" borderId="38" xfId="0" applyFont="1" applyBorder="1" applyAlignment="1" applyProtection="1">
      <alignment horizontal="left" vertical="center" wrapText="1"/>
      <protection/>
    </xf>
    <xf numFmtId="16" fontId="93" fillId="0" borderId="0" xfId="0" applyNumberFormat="1" applyFont="1" applyAlignment="1" applyProtection="1">
      <alignment horizontal="left" vertical="center" wrapText="1"/>
      <protection/>
    </xf>
    <xf numFmtId="49" fontId="93" fillId="0" borderId="0" xfId="0" applyNumberFormat="1" applyFont="1" applyAlignment="1" applyProtection="1">
      <alignment horizontal="left" vertical="center" wrapText="1"/>
      <protection/>
    </xf>
    <xf numFmtId="14" fontId="93" fillId="0" borderId="0" xfId="0" applyNumberFormat="1" applyFont="1" applyAlignment="1" applyProtection="1">
      <alignment horizontal="left" vertical="center" wrapText="1"/>
      <protection/>
    </xf>
    <xf numFmtId="17" fontId="93" fillId="0" borderId="0" xfId="0" applyNumberFormat="1" applyFont="1" applyAlignment="1" applyProtection="1">
      <alignment horizontal="left" vertical="center" wrapText="1"/>
      <protection/>
    </xf>
    <xf numFmtId="2" fontId="93" fillId="0" borderId="0" xfId="0" applyNumberFormat="1" applyFont="1" applyAlignment="1" applyProtection="1">
      <alignment horizontal="left" vertical="center" wrapText="1"/>
      <protection/>
    </xf>
    <xf numFmtId="0" fontId="92" fillId="37" borderId="23" xfId="0" applyFont="1" applyFill="1" applyBorder="1" applyAlignment="1" applyProtection="1">
      <alignment horizontal="center" vertical="center"/>
      <protection/>
    </xf>
    <xf numFmtId="174" fontId="7" fillId="0" borderId="0" xfId="0" applyNumberFormat="1" applyFont="1" applyAlignment="1" applyProtection="1">
      <alignment horizontal="left" wrapText="1"/>
      <protection/>
    </xf>
    <xf numFmtId="0" fontId="14" fillId="0" borderId="0" xfId="0" applyFont="1" applyAlignment="1" applyProtection="1">
      <alignment horizontal="center" vertical="center"/>
      <protection/>
    </xf>
    <xf numFmtId="174" fontId="92" fillId="0" borderId="0" xfId="0" applyNumberFormat="1" applyFont="1" applyAlignment="1" applyProtection="1">
      <alignment horizontal="left" vertical="center" wrapText="1"/>
      <protection/>
    </xf>
    <xf numFmtId="49" fontId="15" fillId="0" borderId="0" xfId="0" applyNumberFormat="1" applyFont="1" applyAlignment="1" applyProtection="1">
      <alignment horizontal="left" vertical="center" wrapText="1"/>
      <protection/>
    </xf>
    <xf numFmtId="0" fontId="0" fillId="0" borderId="25" xfId="0" applyBorder="1" applyAlignment="1" applyProtection="1">
      <alignment/>
      <protection/>
    </xf>
    <xf numFmtId="0" fontId="92" fillId="0" borderId="25" xfId="0" applyFont="1" applyBorder="1" applyAlignment="1" applyProtection="1">
      <alignment horizontal="center" vertical="center"/>
      <protection/>
    </xf>
    <xf numFmtId="49" fontId="92" fillId="0" borderId="25" xfId="0" applyNumberFormat="1" applyFont="1" applyBorder="1" applyAlignment="1" applyProtection="1">
      <alignment horizontal="left" vertical="center" wrapText="1"/>
      <protection/>
    </xf>
    <xf numFmtId="174" fontId="92" fillId="0" borderId="25" xfId="0" applyNumberFormat="1" applyFont="1" applyBorder="1" applyAlignment="1" applyProtection="1">
      <alignment horizontal="left" vertical="center" wrapText="1"/>
      <protection/>
    </xf>
    <xf numFmtId="174" fontId="112" fillId="0" borderId="0" xfId="0" applyNumberFormat="1" applyFont="1" applyAlignment="1" applyProtection="1">
      <alignment horizontal="left" vertical="center" wrapText="1"/>
      <protection/>
    </xf>
    <xf numFmtId="0" fontId="92" fillId="0" borderId="26" xfId="0" applyFont="1" applyBorder="1" applyAlignment="1" applyProtection="1">
      <alignment horizontal="center" vertical="center"/>
      <protection/>
    </xf>
    <xf numFmtId="0" fontId="92" fillId="0" borderId="39" xfId="0" applyFont="1" applyBorder="1" applyAlignment="1" applyProtection="1">
      <alignment horizontal="center" vertical="center"/>
      <protection/>
    </xf>
    <xf numFmtId="49" fontId="92" fillId="0" borderId="39" xfId="0" applyNumberFormat="1"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174" fontId="92" fillId="0" borderId="40" xfId="0" applyNumberFormat="1" applyFont="1" applyBorder="1" applyAlignment="1" applyProtection="1">
      <alignment horizontal="left" vertical="center" wrapText="1"/>
      <protection/>
    </xf>
    <xf numFmtId="174" fontId="92" fillId="0" borderId="18" xfId="0" applyNumberFormat="1" applyFont="1" applyBorder="1" applyAlignment="1" applyProtection="1">
      <alignment horizontal="left" vertical="center" wrapText="1"/>
      <protection/>
    </xf>
    <xf numFmtId="174" fontId="92" fillId="0" borderId="18" xfId="0" applyNumberFormat="1" applyFont="1" applyBorder="1" applyAlignment="1" applyProtection="1">
      <alignment horizontal="left" vertical="center" wrapText="1"/>
      <protection/>
    </xf>
    <xf numFmtId="174" fontId="92" fillId="0" borderId="41" xfId="0" applyNumberFormat="1" applyFont="1" applyBorder="1" applyAlignment="1" applyProtection="1">
      <alignment horizontal="left" vertical="center" wrapText="1"/>
      <protection/>
    </xf>
    <xf numFmtId="0" fontId="92" fillId="0" borderId="41" xfId="0" applyFont="1" applyBorder="1" applyAlignment="1" applyProtection="1">
      <alignment horizontal="left" vertical="center" wrapText="1"/>
      <protection/>
    </xf>
    <xf numFmtId="0" fontId="92" fillId="0" borderId="18" xfId="0" applyFont="1" applyBorder="1" applyAlignment="1" applyProtection="1">
      <alignment horizontal="left" vertical="center" wrapText="1"/>
      <protection/>
    </xf>
    <xf numFmtId="0" fontId="92" fillId="0" borderId="42" xfId="0" applyFont="1" applyBorder="1" applyAlignment="1" applyProtection="1">
      <alignment horizontal="left" vertical="center" wrapText="1"/>
      <protection/>
    </xf>
    <xf numFmtId="0" fontId="92" fillId="0" borderId="43" xfId="0" applyFont="1" applyBorder="1" applyAlignment="1" applyProtection="1">
      <alignment horizontal="left" vertical="center" wrapText="1"/>
      <protection/>
    </xf>
    <xf numFmtId="0" fontId="4" fillId="39" borderId="15"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4" fillId="0" borderId="0" xfId="0" applyFont="1" applyBorder="1" applyAlignment="1">
      <alignment horizontal="left" vertical="center"/>
    </xf>
    <xf numFmtId="0" fontId="10" fillId="0" borderId="0" xfId="0" applyFont="1" applyAlignment="1">
      <alignment horizontal="center" vertical="center"/>
    </xf>
    <xf numFmtId="0" fontId="0" fillId="0" borderId="0" xfId="0" applyAlignment="1">
      <alignment vertical="center"/>
    </xf>
    <xf numFmtId="0" fontId="1" fillId="0" borderId="0" xfId="0" applyFont="1" applyAlignment="1" applyProtection="1">
      <alignment horizontal="center" vertical="center" wrapText="1"/>
      <protection/>
    </xf>
    <xf numFmtId="0" fontId="0" fillId="0" borderId="0" xfId="0" applyAlignment="1">
      <alignment horizontal="center" vertical="center" wrapText="1"/>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2"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88"/>
  <sheetViews>
    <sheetView zoomScale="130" zoomScaleNormal="130" zoomScalePageLayoutView="0" workbookViewId="0" topLeftCell="A1">
      <selection activeCell="B189" sqref="B189"/>
    </sheetView>
  </sheetViews>
  <sheetFormatPr defaultColWidth="9.33203125" defaultRowHeight="10.5"/>
  <cols>
    <col min="1" max="1" width="9.33203125" style="35" customWidth="1"/>
    <col min="2" max="2" width="94.16015625" style="29" customWidth="1"/>
  </cols>
  <sheetData>
    <row r="1" spans="1:2" ht="17.25" customHeight="1">
      <c r="A1" s="261" t="s">
        <v>1609</v>
      </c>
      <c r="B1" s="262"/>
    </row>
    <row r="3" spans="1:2" ht="15" thickBot="1">
      <c r="A3" s="35" t="s">
        <v>1315</v>
      </c>
      <c r="B3" s="34" t="s">
        <v>1178</v>
      </c>
    </row>
    <row r="4" spans="1:2" ht="15" thickBot="1">
      <c r="A4" s="35" t="s">
        <v>1316</v>
      </c>
      <c r="B4" s="30" t="s">
        <v>1173</v>
      </c>
    </row>
    <row r="5" spans="1:2" ht="15" thickBot="1">
      <c r="A5" s="35" t="s">
        <v>1109</v>
      </c>
      <c r="B5" s="30" t="s">
        <v>1174</v>
      </c>
    </row>
    <row r="6" spans="1:2" ht="15" thickBot="1">
      <c r="A6" s="35" t="s">
        <v>1317</v>
      </c>
      <c r="B6" s="30" t="s">
        <v>1175</v>
      </c>
    </row>
    <row r="7" spans="1:2" ht="15" thickBot="1">
      <c r="A7" s="35" t="s">
        <v>1108</v>
      </c>
      <c r="B7" s="30" t="s">
        <v>1176</v>
      </c>
    </row>
    <row r="8" spans="1:2" ht="15" thickBot="1">
      <c r="A8" s="35" t="s">
        <v>1107</v>
      </c>
      <c r="B8" s="31" t="s">
        <v>1177</v>
      </c>
    </row>
    <row r="9" ht="14.25">
      <c r="B9" s="32"/>
    </row>
    <row r="10" spans="1:2" ht="15" thickBot="1">
      <c r="A10" s="35" t="s">
        <v>1318</v>
      </c>
      <c r="B10" s="32" t="s">
        <v>1179</v>
      </c>
    </row>
    <row r="11" spans="1:2" ht="15" thickBot="1">
      <c r="A11" s="35" t="s">
        <v>1103</v>
      </c>
      <c r="B11" s="30" t="s">
        <v>1180</v>
      </c>
    </row>
    <row r="12" spans="1:2" ht="15" thickBot="1">
      <c r="A12" s="35" t="s">
        <v>1319</v>
      </c>
      <c r="B12" s="30" t="s">
        <v>1181</v>
      </c>
    </row>
    <row r="13" spans="1:3" ht="15" thickBot="1">
      <c r="A13" s="35" t="s">
        <v>1150</v>
      </c>
      <c r="B13" s="30" t="s">
        <v>1182</v>
      </c>
      <c r="C13" s="4"/>
    </row>
    <row r="14" spans="1:2" ht="15" thickBot="1">
      <c r="A14" s="35" t="s">
        <v>1320</v>
      </c>
      <c r="B14" s="30" t="s">
        <v>1183</v>
      </c>
    </row>
    <row r="15" spans="1:2" ht="15" thickBot="1">
      <c r="A15" s="35" t="s">
        <v>1123</v>
      </c>
      <c r="B15" s="30" t="s">
        <v>1184</v>
      </c>
    </row>
    <row r="16" spans="1:2" ht="15" thickBot="1">
      <c r="A16" s="35" t="s">
        <v>1321</v>
      </c>
      <c r="B16" s="30" t="s">
        <v>1185</v>
      </c>
    </row>
    <row r="17" spans="1:2" ht="15" thickBot="1">
      <c r="A17" s="35" t="s">
        <v>1322</v>
      </c>
      <c r="B17" s="30" t="s">
        <v>1186</v>
      </c>
    </row>
    <row r="18" spans="1:2" ht="15" thickBot="1">
      <c r="A18" s="35" t="s">
        <v>1113</v>
      </c>
      <c r="B18" s="31" t="s">
        <v>1187</v>
      </c>
    </row>
    <row r="19" ht="14.25">
      <c r="B19" s="32"/>
    </row>
    <row r="20" spans="1:2" ht="14.25">
      <c r="A20" s="35" t="s">
        <v>1139</v>
      </c>
      <c r="B20" s="32" t="s">
        <v>1188</v>
      </c>
    </row>
    <row r="21" spans="1:2" ht="14.25">
      <c r="A21" s="35" t="s">
        <v>1323</v>
      </c>
      <c r="B21" s="32" t="s">
        <v>1189</v>
      </c>
    </row>
    <row r="22" ht="14.25">
      <c r="B22" s="32"/>
    </row>
    <row r="23" spans="1:2" ht="15" thickBot="1">
      <c r="A23" s="35" t="s">
        <v>1324</v>
      </c>
      <c r="B23" s="32" t="s">
        <v>1190</v>
      </c>
    </row>
    <row r="24" spans="1:2" ht="15" thickBot="1">
      <c r="A24" s="35" t="s">
        <v>1133</v>
      </c>
      <c r="B24" s="30" t="s">
        <v>1191</v>
      </c>
    </row>
    <row r="25" spans="1:2" ht="15" thickBot="1">
      <c r="A25" s="35" t="s">
        <v>1135</v>
      </c>
      <c r="B25" s="30" t="s">
        <v>1192</v>
      </c>
    </row>
    <row r="26" spans="1:2" ht="15" thickBot="1">
      <c r="A26" s="35" t="s">
        <v>1115</v>
      </c>
      <c r="B26" s="30" t="s">
        <v>1193</v>
      </c>
    </row>
    <row r="27" spans="1:2" ht="15" thickBot="1">
      <c r="A27" s="35" t="s">
        <v>1142</v>
      </c>
      <c r="B27" s="30" t="s">
        <v>1194</v>
      </c>
    </row>
    <row r="28" spans="1:2" ht="15" thickBot="1">
      <c r="A28" s="35" t="s">
        <v>1136</v>
      </c>
      <c r="B28" s="30" t="s">
        <v>1195</v>
      </c>
    </row>
    <row r="29" spans="1:2" ht="15" thickBot="1">
      <c r="A29" s="35" t="s">
        <v>1134</v>
      </c>
      <c r="B29" s="30" t="s">
        <v>1196</v>
      </c>
    </row>
    <row r="30" spans="1:2" ht="15" thickBot="1">
      <c r="A30" s="35" t="s">
        <v>1325</v>
      </c>
      <c r="B30" s="30" t="s">
        <v>1197</v>
      </c>
    </row>
    <row r="31" spans="1:2" ht="15" thickBot="1">
      <c r="A31" s="35" t="s">
        <v>1137</v>
      </c>
      <c r="B31" s="30" t="s">
        <v>1198</v>
      </c>
    </row>
    <row r="32" spans="1:2" ht="15" thickBot="1">
      <c r="A32" s="35" t="s">
        <v>1120</v>
      </c>
      <c r="B32" s="30" t="s">
        <v>1199</v>
      </c>
    </row>
    <row r="33" spans="1:2" ht="15" thickBot="1">
      <c r="A33" s="35" t="s">
        <v>1114</v>
      </c>
      <c r="B33" s="30" t="s">
        <v>1200</v>
      </c>
    </row>
    <row r="34" spans="1:2" ht="15" thickBot="1">
      <c r="A34" s="35" t="s">
        <v>1119</v>
      </c>
      <c r="B34" s="30" t="s">
        <v>1201</v>
      </c>
    </row>
    <row r="35" spans="1:2" ht="15" thickBot="1">
      <c r="A35" s="35" t="s">
        <v>1326</v>
      </c>
      <c r="B35" s="30" t="s">
        <v>1202</v>
      </c>
    </row>
    <row r="36" spans="1:2" ht="15" thickBot="1">
      <c r="A36" s="35" t="s">
        <v>1111</v>
      </c>
      <c r="B36" s="31" t="s">
        <v>1203</v>
      </c>
    </row>
    <row r="37" ht="14.25">
      <c r="B37" s="32"/>
    </row>
    <row r="38" spans="1:2" ht="15" thickBot="1">
      <c r="A38" s="35" t="s">
        <v>1327</v>
      </c>
      <c r="B38" s="32" t="s">
        <v>1204</v>
      </c>
    </row>
    <row r="39" spans="1:2" ht="15" thickBot="1">
      <c r="A39" s="35" t="s">
        <v>1125</v>
      </c>
      <c r="B39" s="30" t="s">
        <v>1205</v>
      </c>
    </row>
    <row r="40" spans="1:2" ht="15" thickBot="1">
      <c r="A40" s="35" t="s">
        <v>1161</v>
      </c>
      <c r="B40" s="30" t="s">
        <v>1206</v>
      </c>
    </row>
    <row r="41" spans="1:2" ht="15" thickBot="1">
      <c r="A41" s="35" t="s">
        <v>1149</v>
      </c>
      <c r="B41" s="30" t="s">
        <v>1207</v>
      </c>
    </row>
    <row r="42" spans="1:2" ht="15" thickBot="1">
      <c r="A42" s="35" t="s">
        <v>1162</v>
      </c>
      <c r="B42" s="30" t="s">
        <v>1208</v>
      </c>
    </row>
    <row r="43" spans="1:2" ht="15" thickBot="1">
      <c r="A43" s="35" t="s">
        <v>1148</v>
      </c>
      <c r="B43" s="30" t="s">
        <v>1209</v>
      </c>
    </row>
    <row r="44" spans="1:2" ht="15" thickBot="1">
      <c r="A44" s="35" t="s">
        <v>1163</v>
      </c>
      <c r="B44" s="30" t="s">
        <v>1210</v>
      </c>
    </row>
    <row r="45" spans="1:2" ht="15" thickBot="1">
      <c r="A45" s="35" t="s">
        <v>1166</v>
      </c>
      <c r="B45" s="30" t="s">
        <v>1211</v>
      </c>
    </row>
    <row r="46" spans="1:2" ht="15" thickBot="1">
      <c r="A46" s="35" t="s">
        <v>1328</v>
      </c>
      <c r="B46" s="30" t="s">
        <v>1212</v>
      </c>
    </row>
    <row r="47" spans="1:2" ht="15" thickBot="1">
      <c r="A47" s="35" t="s">
        <v>1112</v>
      </c>
      <c r="B47" s="31" t="s">
        <v>1213</v>
      </c>
    </row>
    <row r="48" ht="14.25">
      <c r="B48" s="32"/>
    </row>
    <row r="49" spans="1:2" ht="15" thickBot="1">
      <c r="A49" s="35" t="s">
        <v>1329</v>
      </c>
      <c r="B49" s="32" t="s">
        <v>1214</v>
      </c>
    </row>
    <row r="50" spans="1:2" ht="15" thickBot="1">
      <c r="A50" s="35" t="s">
        <v>1330</v>
      </c>
      <c r="B50" s="30" t="s">
        <v>1215</v>
      </c>
    </row>
    <row r="51" spans="1:2" ht="15" thickBot="1">
      <c r="A51" s="35" t="s">
        <v>1331</v>
      </c>
      <c r="B51" s="31" t="s">
        <v>1216</v>
      </c>
    </row>
    <row r="52" ht="14.25">
      <c r="B52" s="32"/>
    </row>
    <row r="53" spans="1:2" ht="15.75" thickBot="1">
      <c r="A53" s="35" t="s">
        <v>1332</v>
      </c>
      <c r="B53" s="33" t="s">
        <v>1217</v>
      </c>
    </row>
    <row r="54" spans="1:2" ht="15" thickBot="1">
      <c r="A54" s="35" t="s">
        <v>1333</v>
      </c>
      <c r="B54" s="30" t="s">
        <v>1218</v>
      </c>
    </row>
    <row r="55" spans="1:2" ht="15" thickBot="1">
      <c r="A55" s="35" t="s">
        <v>1334</v>
      </c>
      <c r="B55" s="30" t="s">
        <v>1219</v>
      </c>
    </row>
    <row r="56" spans="1:2" ht="15" thickBot="1">
      <c r="A56" s="35" t="s">
        <v>1155</v>
      </c>
      <c r="B56" s="30" t="s">
        <v>1220</v>
      </c>
    </row>
    <row r="57" spans="1:2" ht="15" thickBot="1">
      <c r="A57" s="35" t="s">
        <v>1156</v>
      </c>
      <c r="B57" s="30" t="s">
        <v>1221</v>
      </c>
    </row>
    <row r="58" spans="1:2" ht="15" thickBot="1">
      <c r="A58" s="35" t="s">
        <v>1335</v>
      </c>
      <c r="B58" s="30" t="s">
        <v>1222</v>
      </c>
    </row>
    <row r="59" spans="1:2" ht="15" thickBot="1">
      <c r="A59" s="35" t="s">
        <v>1171</v>
      </c>
      <c r="B59" s="30" t="s">
        <v>1223</v>
      </c>
    </row>
    <row r="60" spans="1:2" ht="15" thickBot="1">
      <c r="A60" s="35" t="s">
        <v>1154</v>
      </c>
      <c r="B60" s="30" t="s">
        <v>1224</v>
      </c>
    </row>
    <row r="61" spans="1:2" ht="15" thickBot="1">
      <c r="A61" s="35" t="s">
        <v>1336</v>
      </c>
      <c r="B61" s="30" t="s">
        <v>1225</v>
      </c>
    </row>
    <row r="62" spans="1:2" ht="15" thickBot="1">
      <c r="A62" s="35" t="s">
        <v>1153</v>
      </c>
      <c r="B62" s="30" t="s">
        <v>1226</v>
      </c>
    </row>
    <row r="63" spans="1:2" ht="15" thickBot="1">
      <c r="A63" s="35" t="s">
        <v>1337</v>
      </c>
      <c r="B63" s="30" t="s">
        <v>1227</v>
      </c>
    </row>
    <row r="64" spans="1:2" ht="15" thickBot="1">
      <c r="A64" s="35" t="s">
        <v>1338</v>
      </c>
      <c r="B64" s="30" t="s">
        <v>1228</v>
      </c>
    </row>
    <row r="65" spans="1:2" ht="15" thickBot="1">
      <c r="A65" s="35" t="s">
        <v>1124</v>
      </c>
      <c r="B65" s="31" t="s">
        <v>1229</v>
      </c>
    </row>
    <row r="66" ht="14.25">
      <c r="B66" s="32"/>
    </row>
    <row r="67" spans="1:2" ht="15.75" thickBot="1">
      <c r="A67" s="35" t="s">
        <v>1339</v>
      </c>
      <c r="B67" s="33" t="s">
        <v>1230</v>
      </c>
    </row>
    <row r="68" spans="1:2" ht="15" thickBot="1">
      <c r="A68" s="35" t="s">
        <v>1340</v>
      </c>
      <c r="B68" s="30" t="s">
        <v>1231</v>
      </c>
    </row>
    <row r="69" spans="1:2" ht="15" thickBot="1">
      <c r="A69" s="35" t="s">
        <v>1341</v>
      </c>
      <c r="B69" s="30" t="s">
        <v>1232</v>
      </c>
    </row>
    <row r="70" spans="1:2" ht="15" thickBot="1">
      <c r="A70" s="35" t="s">
        <v>1342</v>
      </c>
      <c r="B70" s="30" t="s">
        <v>1233</v>
      </c>
    </row>
    <row r="71" spans="1:2" ht="15" thickBot="1">
      <c r="A71" s="35" t="s">
        <v>1343</v>
      </c>
      <c r="B71" s="30" t="s">
        <v>1234</v>
      </c>
    </row>
    <row r="72" spans="1:2" ht="15" thickBot="1">
      <c r="A72" s="35" t="s">
        <v>1344</v>
      </c>
      <c r="B72" s="30" t="s">
        <v>1235</v>
      </c>
    </row>
    <row r="73" spans="1:2" ht="15" thickBot="1">
      <c r="A73" s="35" t="s">
        <v>1345</v>
      </c>
      <c r="B73" s="30" t="s">
        <v>1236</v>
      </c>
    </row>
    <row r="74" spans="1:2" ht="15" thickBot="1">
      <c r="A74" s="35" t="s">
        <v>1346</v>
      </c>
      <c r="B74" s="30" t="s">
        <v>1237</v>
      </c>
    </row>
    <row r="75" spans="1:2" ht="15" thickBot="1">
      <c r="A75" s="35" t="s">
        <v>1347</v>
      </c>
      <c r="B75" s="30" t="s">
        <v>1238</v>
      </c>
    </row>
    <row r="76" spans="1:2" ht="15" thickBot="1">
      <c r="A76" s="35" t="s">
        <v>1348</v>
      </c>
      <c r="B76" s="30" t="s">
        <v>1239</v>
      </c>
    </row>
    <row r="77" spans="1:2" ht="15" thickBot="1">
      <c r="A77" s="35" t="s">
        <v>1349</v>
      </c>
      <c r="B77" s="31" t="s">
        <v>1240</v>
      </c>
    </row>
    <row r="78" ht="14.25">
      <c r="B78" s="32"/>
    </row>
    <row r="79" spans="1:2" ht="15.75" thickBot="1">
      <c r="A79" s="35" t="s">
        <v>1350</v>
      </c>
      <c r="B79" s="33" t="s">
        <v>1241</v>
      </c>
    </row>
    <row r="80" spans="1:2" ht="15" thickBot="1">
      <c r="A80" s="35" t="s">
        <v>1151</v>
      </c>
      <c r="B80" s="30" t="s">
        <v>1242</v>
      </c>
    </row>
    <row r="81" spans="1:2" ht="15" thickBot="1">
      <c r="A81" s="35" t="s">
        <v>1351</v>
      </c>
      <c r="B81" s="30" t="s">
        <v>1243</v>
      </c>
    </row>
    <row r="82" spans="1:2" ht="15" thickBot="1">
      <c r="A82" s="35" t="s">
        <v>1352</v>
      </c>
      <c r="B82" s="30" t="s">
        <v>1244</v>
      </c>
    </row>
    <row r="83" spans="1:2" ht="15" thickBot="1">
      <c r="A83" s="35" t="s">
        <v>1353</v>
      </c>
      <c r="B83" s="30" t="s">
        <v>1245</v>
      </c>
    </row>
    <row r="84" spans="1:2" ht="15" thickBot="1">
      <c r="A84" s="35" t="s">
        <v>1354</v>
      </c>
      <c r="B84" s="30" t="s">
        <v>1246</v>
      </c>
    </row>
    <row r="85" spans="1:2" ht="15" thickBot="1">
      <c r="A85" s="35" t="s">
        <v>1152</v>
      </c>
      <c r="B85" s="30" t="s">
        <v>1247</v>
      </c>
    </row>
    <row r="86" spans="1:2" ht="15" thickBot="1">
      <c r="A86" s="35" t="s">
        <v>1355</v>
      </c>
      <c r="B86" s="30" t="s">
        <v>1248</v>
      </c>
    </row>
    <row r="87" spans="1:2" ht="15" thickBot="1">
      <c r="A87" s="35" t="s">
        <v>1356</v>
      </c>
      <c r="B87" s="31" t="s">
        <v>1249</v>
      </c>
    </row>
    <row r="88" ht="14.25">
      <c r="B88" s="32"/>
    </row>
    <row r="89" spans="1:2" ht="15.75" thickBot="1">
      <c r="A89" s="35" t="s">
        <v>1141</v>
      </c>
      <c r="B89" s="33" t="s">
        <v>1250</v>
      </c>
    </row>
    <row r="90" spans="1:2" ht="15" thickBot="1">
      <c r="A90" s="35" t="s">
        <v>1357</v>
      </c>
      <c r="B90" s="30" t="s">
        <v>1251</v>
      </c>
    </row>
    <row r="91" spans="1:2" ht="15" thickBot="1">
      <c r="A91" s="35" t="s">
        <v>1358</v>
      </c>
      <c r="B91" s="30" t="s">
        <v>1252</v>
      </c>
    </row>
    <row r="92" spans="1:2" ht="15" thickBot="1">
      <c r="A92" s="35" t="s">
        <v>1359</v>
      </c>
      <c r="B92" s="30" t="s">
        <v>1253</v>
      </c>
    </row>
    <row r="93" spans="1:2" ht="15" thickBot="1">
      <c r="A93" s="35" t="s">
        <v>1360</v>
      </c>
      <c r="B93" s="31" t="s">
        <v>1254</v>
      </c>
    </row>
    <row r="94" ht="14.25">
      <c r="B94" s="32"/>
    </row>
    <row r="95" spans="1:2" ht="15.75" thickBot="1">
      <c r="A95" s="35" t="s">
        <v>1138</v>
      </c>
      <c r="B95" s="33" t="s">
        <v>1255</v>
      </c>
    </row>
    <row r="96" spans="1:2" ht="15" thickBot="1">
      <c r="A96" s="35" t="s">
        <v>1361</v>
      </c>
      <c r="B96" s="30" t="s">
        <v>1256</v>
      </c>
    </row>
    <row r="97" spans="1:2" ht="15" thickBot="1">
      <c r="A97" s="35" t="s">
        <v>1362</v>
      </c>
      <c r="B97" s="30" t="s">
        <v>1257</v>
      </c>
    </row>
    <row r="98" spans="1:2" ht="15" thickBot="1">
      <c r="A98" s="35" t="s">
        <v>1131</v>
      </c>
      <c r="B98" s="30" t="s">
        <v>1258</v>
      </c>
    </row>
    <row r="99" spans="1:2" ht="15" thickBot="1">
      <c r="A99" s="35" t="s">
        <v>1363</v>
      </c>
      <c r="B99" s="30" t="s">
        <v>1259</v>
      </c>
    </row>
    <row r="100" spans="1:2" ht="15" thickBot="1">
      <c r="A100" s="35" t="s">
        <v>1145</v>
      </c>
      <c r="B100" s="31" t="s">
        <v>1260</v>
      </c>
    </row>
    <row r="101" ht="14.25">
      <c r="B101" s="32"/>
    </row>
    <row r="102" spans="1:2" ht="15" thickBot="1">
      <c r="A102" s="35" t="s">
        <v>1364</v>
      </c>
      <c r="B102" s="32" t="s">
        <v>1261</v>
      </c>
    </row>
    <row r="103" spans="1:2" ht="15" thickBot="1">
      <c r="A103" s="35" t="s">
        <v>1365</v>
      </c>
      <c r="B103" s="30" t="s">
        <v>1262</v>
      </c>
    </row>
    <row r="104" spans="1:2" ht="15" thickBot="1">
      <c r="A104" s="35" t="s">
        <v>1366</v>
      </c>
      <c r="B104" s="30" t="s">
        <v>1263</v>
      </c>
    </row>
    <row r="105" spans="1:2" ht="15" thickBot="1">
      <c r="A105" s="35" t="s">
        <v>1132</v>
      </c>
      <c r="B105" s="30" t="s">
        <v>1264</v>
      </c>
    </row>
    <row r="106" spans="1:2" ht="15" thickBot="1">
      <c r="A106" s="35" t="s">
        <v>1367</v>
      </c>
      <c r="B106" s="30" t="s">
        <v>1265</v>
      </c>
    </row>
    <row r="107" spans="1:2" ht="15" thickBot="1">
      <c r="A107" s="35" t="s">
        <v>1368</v>
      </c>
      <c r="B107" s="30" t="s">
        <v>1266</v>
      </c>
    </row>
    <row r="108" spans="1:2" ht="15" thickBot="1">
      <c r="A108" s="35" t="s">
        <v>1158</v>
      </c>
      <c r="B108" s="30" t="s">
        <v>1267</v>
      </c>
    </row>
    <row r="109" spans="1:2" ht="15" thickBot="1">
      <c r="A109" s="35" t="s">
        <v>1369</v>
      </c>
      <c r="B109" s="30" t="s">
        <v>1268</v>
      </c>
    </row>
    <row r="110" spans="1:2" ht="15" thickBot="1">
      <c r="A110" s="35" t="s">
        <v>1370</v>
      </c>
      <c r="B110" s="30" t="s">
        <v>1269</v>
      </c>
    </row>
    <row r="111" spans="1:2" ht="15" thickBot="1">
      <c r="A111" s="35" t="s">
        <v>1165</v>
      </c>
      <c r="B111" s="30" t="s">
        <v>1270</v>
      </c>
    </row>
    <row r="112" spans="1:2" ht="15" thickBot="1">
      <c r="A112" s="35" t="s">
        <v>1371</v>
      </c>
      <c r="B112" s="30" t="s">
        <v>1271</v>
      </c>
    </row>
    <row r="113" spans="1:2" ht="15" thickBot="1">
      <c r="A113" s="35" t="s">
        <v>1372</v>
      </c>
      <c r="B113" s="30" t="s">
        <v>1272</v>
      </c>
    </row>
    <row r="114" spans="1:2" ht="15" thickBot="1">
      <c r="A114" s="35" t="s">
        <v>1373</v>
      </c>
      <c r="B114" s="31" t="s">
        <v>1273</v>
      </c>
    </row>
    <row r="115" ht="14.25">
      <c r="B115" s="32"/>
    </row>
    <row r="116" spans="1:2" ht="15" thickBot="1">
      <c r="A116" s="35" t="s">
        <v>1088</v>
      </c>
      <c r="B116" s="32" t="s">
        <v>1274</v>
      </c>
    </row>
    <row r="117" spans="1:2" ht="15" thickBot="1">
      <c r="A117" s="35" t="s">
        <v>1146</v>
      </c>
      <c r="B117" s="30" t="s">
        <v>1275</v>
      </c>
    </row>
    <row r="118" spans="1:2" ht="15" thickBot="1">
      <c r="A118" s="35" t="s">
        <v>1116</v>
      </c>
      <c r="B118" s="30" t="s">
        <v>1276</v>
      </c>
    </row>
    <row r="119" spans="1:2" ht="15" thickBot="1">
      <c r="A119" s="35" t="s">
        <v>1130</v>
      </c>
      <c r="B119" s="30" t="s">
        <v>1277</v>
      </c>
    </row>
    <row r="120" spans="1:2" ht="15" thickBot="1">
      <c r="A120" s="35" t="s">
        <v>1374</v>
      </c>
      <c r="B120" s="30" t="s">
        <v>1278</v>
      </c>
    </row>
    <row r="121" spans="1:2" ht="15" thickBot="1">
      <c r="A121" s="35" t="s">
        <v>1144</v>
      </c>
      <c r="B121" s="30" t="s">
        <v>1279</v>
      </c>
    </row>
    <row r="122" spans="1:2" ht="15" thickBot="1">
      <c r="A122" s="35" t="s">
        <v>1147</v>
      </c>
      <c r="B122" s="30" t="s">
        <v>1280</v>
      </c>
    </row>
    <row r="123" spans="1:2" ht="15" thickBot="1">
      <c r="A123" s="35" t="s">
        <v>1157</v>
      </c>
      <c r="B123" s="30" t="s">
        <v>1281</v>
      </c>
    </row>
    <row r="124" spans="1:2" ht="15" thickBot="1">
      <c r="A124" s="35" t="s">
        <v>1375</v>
      </c>
      <c r="B124" s="31" t="s">
        <v>1282</v>
      </c>
    </row>
    <row r="125" ht="14.25">
      <c r="B125" s="32"/>
    </row>
    <row r="126" spans="1:2" ht="15" thickBot="1">
      <c r="A126" s="35" t="s">
        <v>1376</v>
      </c>
      <c r="B126" s="32" t="s">
        <v>1283</v>
      </c>
    </row>
    <row r="127" spans="1:2" ht="15" thickBot="1">
      <c r="A127" s="35" t="s">
        <v>1160</v>
      </c>
      <c r="B127" s="30" t="s">
        <v>1284</v>
      </c>
    </row>
    <row r="128" spans="1:2" ht="15" thickBot="1">
      <c r="A128" s="35" t="s">
        <v>1170</v>
      </c>
      <c r="B128" s="30" t="s">
        <v>1285</v>
      </c>
    </row>
    <row r="129" spans="1:2" ht="15" thickBot="1">
      <c r="A129" s="35" t="s">
        <v>1129</v>
      </c>
      <c r="B129" s="30" t="s">
        <v>1286</v>
      </c>
    </row>
    <row r="130" spans="1:2" ht="15" thickBot="1">
      <c r="A130" s="35" t="s">
        <v>1377</v>
      </c>
      <c r="B130" s="30" t="s">
        <v>1287</v>
      </c>
    </row>
    <row r="131" spans="1:2" ht="15" thickBot="1">
      <c r="A131" s="35" t="s">
        <v>1159</v>
      </c>
      <c r="B131" s="30" t="s">
        <v>1288</v>
      </c>
    </row>
    <row r="132" spans="1:2" ht="15" thickBot="1">
      <c r="A132" s="35" t="s">
        <v>1143</v>
      </c>
      <c r="B132" s="30" t="s">
        <v>1289</v>
      </c>
    </row>
    <row r="133" spans="1:2" ht="15" thickBot="1">
      <c r="A133" s="35" t="s">
        <v>1167</v>
      </c>
      <c r="B133" s="30" t="s">
        <v>1290</v>
      </c>
    </row>
    <row r="134" spans="1:2" ht="15" thickBot="1">
      <c r="A134" s="35" t="s">
        <v>1168</v>
      </c>
      <c r="B134" s="30" t="s">
        <v>1291</v>
      </c>
    </row>
    <row r="135" spans="1:2" ht="15" thickBot="1">
      <c r="A135" s="35" t="s">
        <v>1128</v>
      </c>
      <c r="B135" s="30" t="s">
        <v>1292</v>
      </c>
    </row>
    <row r="136" spans="1:2" ht="15" thickBot="1">
      <c r="A136" s="35" t="s">
        <v>1122</v>
      </c>
      <c r="B136" s="30" t="s">
        <v>1293</v>
      </c>
    </row>
    <row r="137" spans="1:2" ht="15" thickBot="1">
      <c r="A137" s="35" t="s">
        <v>1164</v>
      </c>
      <c r="B137" s="30" t="s">
        <v>1294</v>
      </c>
    </row>
    <row r="138" spans="1:2" ht="15" thickBot="1">
      <c r="A138" s="35" t="s">
        <v>1172</v>
      </c>
      <c r="B138" s="30" t="s">
        <v>1295</v>
      </c>
    </row>
    <row r="139" spans="1:2" ht="15" thickBot="1">
      <c r="A139" s="35" t="s">
        <v>1378</v>
      </c>
      <c r="B139" s="30" t="s">
        <v>1296</v>
      </c>
    </row>
    <row r="140" spans="1:2" ht="15" thickBot="1">
      <c r="A140" s="35" t="s">
        <v>1169</v>
      </c>
      <c r="B140" s="30" t="s">
        <v>1297</v>
      </c>
    </row>
    <row r="141" spans="1:2" ht="15" thickBot="1">
      <c r="A141" s="35" t="s">
        <v>1379</v>
      </c>
      <c r="B141" s="31" t="s">
        <v>1298</v>
      </c>
    </row>
    <row r="142" ht="14.25">
      <c r="B142" s="32"/>
    </row>
    <row r="143" spans="1:2" ht="15.75" thickBot="1">
      <c r="A143" s="35" t="s">
        <v>1140</v>
      </c>
      <c r="B143" s="33" t="s">
        <v>1299</v>
      </c>
    </row>
    <row r="144" spans="1:2" ht="15" thickBot="1">
      <c r="A144" s="35" t="s">
        <v>1126</v>
      </c>
      <c r="B144" s="30" t="s">
        <v>1300</v>
      </c>
    </row>
    <row r="145" spans="1:2" ht="15" thickBot="1">
      <c r="A145" s="35" t="s">
        <v>1380</v>
      </c>
      <c r="B145" s="31" t="s">
        <v>1301</v>
      </c>
    </row>
    <row r="146" ht="14.25">
      <c r="B146" s="32"/>
    </row>
    <row r="147" spans="1:2" ht="15.75" thickBot="1">
      <c r="A147" s="35" t="s">
        <v>1381</v>
      </c>
      <c r="B147" s="33" t="s">
        <v>1302</v>
      </c>
    </row>
    <row r="148" spans="1:2" ht="15" thickBot="1">
      <c r="A148" s="35" t="s">
        <v>1382</v>
      </c>
      <c r="B148" s="30" t="s">
        <v>1303</v>
      </c>
    </row>
    <row r="149" spans="1:2" ht="15" thickBot="1">
      <c r="A149" s="35" t="s">
        <v>1117</v>
      </c>
      <c r="B149" s="30" t="s">
        <v>1304</v>
      </c>
    </row>
    <row r="150" spans="1:2" ht="15" thickBot="1">
      <c r="A150" s="35" t="s">
        <v>1118</v>
      </c>
      <c r="B150" s="30" t="s">
        <v>1305</v>
      </c>
    </row>
    <row r="151" spans="1:2" ht="15" thickBot="1">
      <c r="A151" s="35" t="s">
        <v>1383</v>
      </c>
      <c r="B151" s="31" t="s">
        <v>1306</v>
      </c>
    </row>
    <row r="152" ht="14.25">
      <c r="B152" s="32"/>
    </row>
    <row r="153" spans="1:2" ht="15.75" thickBot="1">
      <c r="A153" s="35" t="s">
        <v>1384</v>
      </c>
      <c r="B153" s="33" t="s">
        <v>1307</v>
      </c>
    </row>
    <row r="154" spans="1:2" ht="15" thickBot="1">
      <c r="A154" s="35" t="s">
        <v>1110</v>
      </c>
      <c r="B154" s="30" t="s">
        <v>1308</v>
      </c>
    </row>
    <row r="155" spans="1:2" ht="15" thickBot="1">
      <c r="A155" s="35" t="s">
        <v>1385</v>
      </c>
      <c r="B155" s="30" t="s">
        <v>1309</v>
      </c>
    </row>
    <row r="156" spans="1:2" ht="15" thickBot="1">
      <c r="A156" s="35" t="s">
        <v>1105</v>
      </c>
      <c r="B156" s="30" t="s">
        <v>1310</v>
      </c>
    </row>
    <row r="157" spans="1:2" ht="15" thickBot="1">
      <c r="A157" s="35" t="s">
        <v>1106</v>
      </c>
      <c r="B157" s="30" t="s">
        <v>1311</v>
      </c>
    </row>
    <row r="158" spans="1:2" ht="15" thickBot="1">
      <c r="A158" s="35" t="s">
        <v>1121</v>
      </c>
      <c r="B158" s="31" t="s">
        <v>1312</v>
      </c>
    </row>
    <row r="159" ht="14.25">
      <c r="B159" s="32"/>
    </row>
    <row r="160" spans="1:2" ht="15">
      <c r="A160" s="35" t="s">
        <v>1387</v>
      </c>
      <c r="B160" s="33" t="s">
        <v>1313</v>
      </c>
    </row>
    <row r="161" spans="1:2" ht="14.25">
      <c r="A161" s="35" t="s">
        <v>1127</v>
      </c>
      <c r="B161" s="34" t="s">
        <v>1314</v>
      </c>
    </row>
    <row r="163" spans="1:2" ht="14.25">
      <c r="A163" s="35" t="s">
        <v>1104</v>
      </c>
      <c r="B163" s="34" t="s">
        <v>1386</v>
      </c>
    </row>
    <row r="188" ht="11.25">
      <c r="B188" s="29" t="s">
        <v>4281</v>
      </c>
    </row>
  </sheetData>
  <sheetProtection/>
  <mergeCells count="1">
    <mergeCell ref="A1:B1"/>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F421"/>
  <sheetViews>
    <sheetView zoomScale="130" zoomScaleNormal="130" zoomScalePageLayoutView="0" workbookViewId="0" topLeftCell="A1">
      <selection activeCell="D5" sqref="D5"/>
    </sheetView>
  </sheetViews>
  <sheetFormatPr defaultColWidth="9.16015625" defaultRowHeight="10.5"/>
  <cols>
    <col min="1" max="1" width="6.66015625" style="42" customWidth="1"/>
    <col min="2" max="2" width="4.33203125" style="42" customWidth="1"/>
    <col min="3" max="3" width="17.16015625" style="42" customWidth="1"/>
    <col min="4" max="4" width="57"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2161</v>
      </c>
      <c r="E3" s="258"/>
      <c r="F3" s="258"/>
      <c r="I3" s="61"/>
      <c r="K3" s="61"/>
      <c r="M3" s="61"/>
      <c r="AK3" s="59"/>
      <c r="AM3" s="63"/>
      <c r="AN3" s="63"/>
      <c r="AR3" s="59"/>
      <c r="BD3" s="64"/>
    </row>
    <row r="4" spans="2:56" s="58" customFormat="1" ht="22.5" customHeight="1">
      <c r="B4" s="59" t="s">
        <v>1324</v>
      </c>
      <c r="C4" s="86" t="s">
        <v>1135</v>
      </c>
      <c r="D4" s="86" t="s">
        <v>2162</v>
      </c>
      <c r="E4" s="258"/>
      <c r="F4" s="260"/>
      <c r="I4" s="61"/>
      <c r="K4" s="61"/>
      <c r="M4" s="61"/>
      <c r="AK4" s="59"/>
      <c r="AM4" s="63"/>
      <c r="AN4" s="63"/>
      <c r="AR4" s="59"/>
      <c r="BD4" s="64"/>
    </row>
    <row r="5" spans="1:44" s="73" customFormat="1" ht="114" customHeight="1">
      <c r="A5" s="179">
        <v>1</v>
      </c>
      <c r="B5" s="180"/>
      <c r="C5" s="181"/>
      <c r="D5" s="182" t="s">
        <v>2163</v>
      </c>
      <c r="E5" s="258" t="s">
        <v>1145</v>
      </c>
      <c r="F5" s="258">
        <v>95</v>
      </c>
      <c r="AM5" s="75"/>
      <c r="AN5" s="75"/>
      <c r="AR5" s="75"/>
    </row>
    <row r="6" spans="1:44" s="73" customFormat="1" ht="15" customHeight="1">
      <c r="A6" s="179"/>
      <c r="B6" s="183" t="s">
        <v>1716</v>
      </c>
      <c r="C6" s="181"/>
      <c r="D6" s="184" t="s">
        <v>2164</v>
      </c>
      <c r="E6" s="258"/>
      <c r="F6" s="260"/>
      <c r="AM6" s="75"/>
      <c r="AN6" s="75"/>
      <c r="AR6" s="75"/>
    </row>
    <row r="7" spans="1:44" s="73" customFormat="1" ht="30.75" customHeight="1">
      <c r="A7" s="179">
        <v>2</v>
      </c>
      <c r="B7" s="180"/>
      <c r="C7" s="181"/>
      <c r="D7" s="185" t="s">
        <v>2165</v>
      </c>
      <c r="E7" s="258" t="s">
        <v>1361</v>
      </c>
      <c r="F7" s="260">
        <v>95</v>
      </c>
      <c r="AM7" s="75"/>
      <c r="AN7" s="75"/>
      <c r="AR7" s="75"/>
    </row>
    <row r="8" spans="1:44" s="73" customFormat="1" ht="15" customHeight="1">
      <c r="A8" s="179"/>
      <c r="B8" s="183" t="s">
        <v>1716</v>
      </c>
      <c r="C8" s="181"/>
      <c r="D8" s="184" t="s">
        <v>2166</v>
      </c>
      <c r="E8" s="258"/>
      <c r="F8" s="260"/>
      <c r="AM8" s="75"/>
      <c r="AN8" s="75"/>
      <c r="AR8" s="75"/>
    </row>
    <row r="9" spans="1:44" s="73" customFormat="1" ht="33" customHeight="1">
      <c r="A9" s="179">
        <v>3</v>
      </c>
      <c r="B9" s="180"/>
      <c r="C9" s="181"/>
      <c r="D9" s="185" t="s">
        <v>2167</v>
      </c>
      <c r="E9" s="258" t="s">
        <v>1361</v>
      </c>
      <c r="F9" s="260">
        <v>95</v>
      </c>
      <c r="AM9" s="75"/>
      <c r="AN9" s="75"/>
      <c r="AR9" s="75"/>
    </row>
    <row r="10" spans="1:44" s="73" customFormat="1" ht="14.25" customHeight="1">
      <c r="A10" s="179"/>
      <c r="B10" s="183" t="s">
        <v>1716</v>
      </c>
      <c r="C10" s="181"/>
      <c r="D10" s="184" t="s">
        <v>2168</v>
      </c>
      <c r="E10" s="258"/>
      <c r="F10" s="260"/>
      <c r="AM10" s="75"/>
      <c r="AN10" s="75"/>
      <c r="AR10" s="75"/>
    </row>
    <row r="11" spans="1:44" s="73" customFormat="1" ht="30" customHeight="1">
      <c r="A11" s="179">
        <v>4</v>
      </c>
      <c r="B11" s="180"/>
      <c r="C11" s="181"/>
      <c r="D11" s="185" t="s">
        <v>2169</v>
      </c>
      <c r="E11" s="258" t="s">
        <v>1361</v>
      </c>
      <c r="F11" s="260">
        <v>95</v>
      </c>
      <c r="AM11" s="75"/>
      <c r="AN11" s="75"/>
      <c r="AR11" s="75"/>
    </row>
    <row r="12" spans="1:44" s="73" customFormat="1" ht="15" customHeight="1">
      <c r="A12" s="179"/>
      <c r="B12" s="183" t="s">
        <v>1716</v>
      </c>
      <c r="C12" s="181"/>
      <c r="D12" s="184" t="s">
        <v>2170</v>
      </c>
      <c r="E12" s="258"/>
      <c r="F12" s="260"/>
      <c r="AM12" s="75"/>
      <c r="AN12" s="75"/>
      <c r="AR12" s="75"/>
    </row>
    <row r="13" spans="1:44" s="73" customFormat="1" ht="22.5" customHeight="1">
      <c r="A13" s="179">
        <v>5</v>
      </c>
      <c r="B13" s="180"/>
      <c r="C13" s="181"/>
      <c r="D13" s="185" t="s">
        <v>2171</v>
      </c>
      <c r="E13" s="258" t="s">
        <v>1361</v>
      </c>
      <c r="F13" s="260">
        <v>95</v>
      </c>
      <c r="AM13" s="75"/>
      <c r="AN13" s="75"/>
      <c r="AR13" s="75"/>
    </row>
    <row r="14" spans="1:44" s="73" customFormat="1" ht="15" customHeight="1">
      <c r="A14" s="179"/>
      <c r="B14" s="183" t="s">
        <v>1716</v>
      </c>
      <c r="C14" s="181"/>
      <c r="D14" s="186" t="s">
        <v>2172</v>
      </c>
      <c r="E14" s="258"/>
      <c r="F14" s="260"/>
      <c r="AM14" s="75"/>
      <c r="AN14" s="75"/>
      <c r="AR14" s="75"/>
    </row>
    <row r="15" spans="1:44" s="73" customFormat="1" ht="39" customHeight="1">
      <c r="A15" s="187">
        <v>6</v>
      </c>
      <c r="B15" s="180"/>
      <c r="C15" s="188" t="s">
        <v>1707</v>
      </c>
      <c r="D15" s="185" t="s">
        <v>2173</v>
      </c>
      <c r="E15" s="258" t="s">
        <v>1361</v>
      </c>
      <c r="F15" s="260">
        <v>95</v>
      </c>
      <c r="AM15" s="75"/>
      <c r="AN15" s="75"/>
      <c r="AR15" s="75"/>
    </row>
    <row r="16" spans="1:44" s="73" customFormat="1" ht="15" customHeight="1">
      <c r="A16" s="187"/>
      <c r="B16" s="189" t="s">
        <v>1716</v>
      </c>
      <c r="C16" s="188"/>
      <c r="D16" s="184" t="s">
        <v>2174</v>
      </c>
      <c r="E16" s="258"/>
      <c r="F16" s="260"/>
      <c r="AM16" s="75"/>
      <c r="AN16" s="75"/>
      <c r="AR16" s="75"/>
    </row>
    <row r="17" spans="1:44" s="73" customFormat="1" ht="27" customHeight="1">
      <c r="A17" s="179">
        <v>7</v>
      </c>
      <c r="B17" s="180"/>
      <c r="C17" s="181"/>
      <c r="D17" s="185" t="s">
        <v>2175</v>
      </c>
      <c r="E17" s="258" t="s">
        <v>1362</v>
      </c>
      <c r="F17" s="260">
        <v>95</v>
      </c>
      <c r="AM17" s="75"/>
      <c r="AN17" s="75"/>
      <c r="AR17" s="75"/>
    </row>
    <row r="18" spans="1:44" s="73" customFormat="1" ht="15" customHeight="1">
      <c r="A18" s="179"/>
      <c r="B18" s="183" t="s">
        <v>1716</v>
      </c>
      <c r="C18" s="181"/>
      <c r="D18" s="184" t="s">
        <v>2176</v>
      </c>
      <c r="E18" s="258"/>
      <c r="F18" s="260"/>
      <c r="AM18" s="75"/>
      <c r="AN18" s="75"/>
      <c r="AR18" s="75"/>
    </row>
    <row r="19" spans="1:44" s="73" customFormat="1" ht="24" customHeight="1">
      <c r="A19" s="187">
        <v>8</v>
      </c>
      <c r="B19" s="180"/>
      <c r="C19" s="188" t="s">
        <v>1707</v>
      </c>
      <c r="D19" s="185" t="s">
        <v>2177</v>
      </c>
      <c r="E19" s="258" t="s">
        <v>1362</v>
      </c>
      <c r="F19" s="260">
        <v>95</v>
      </c>
      <c r="AM19" s="75"/>
      <c r="AN19" s="75"/>
      <c r="AR19" s="75"/>
    </row>
    <row r="20" spans="1:44" s="73" customFormat="1" ht="15" customHeight="1">
      <c r="A20" s="187"/>
      <c r="B20" s="189" t="s">
        <v>1716</v>
      </c>
      <c r="C20" s="188"/>
      <c r="D20" s="184" t="s">
        <v>2178</v>
      </c>
      <c r="E20" s="258"/>
      <c r="F20" s="260"/>
      <c r="AM20" s="75"/>
      <c r="AN20" s="75"/>
      <c r="AR20" s="75"/>
    </row>
    <row r="21" spans="1:44" s="73" customFormat="1" ht="24" customHeight="1">
      <c r="A21" s="187">
        <v>9</v>
      </c>
      <c r="B21" s="180"/>
      <c r="C21" s="188"/>
      <c r="D21" s="185" t="s">
        <v>2179</v>
      </c>
      <c r="E21" s="258" t="s">
        <v>1362</v>
      </c>
      <c r="F21" s="260">
        <v>95</v>
      </c>
      <c r="AM21" s="75"/>
      <c r="AN21" s="75"/>
      <c r="AR21" s="75"/>
    </row>
    <row r="22" spans="1:44" s="73" customFormat="1" ht="15" customHeight="1">
      <c r="A22" s="187"/>
      <c r="B22" s="189" t="s">
        <v>1716</v>
      </c>
      <c r="C22" s="188"/>
      <c r="D22" s="184" t="s">
        <v>2180</v>
      </c>
      <c r="E22" s="258"/>
      <c r="F22" s="260"/>
      <c r="AM22" s="75"/>
      <c r="AN22" s="75"/>
      <c r="AR22" s="75"/>
    </row>
    <row r="23" spans="1:44" s="73" customFormat="1" ht="26.25" customHeight="1">
      <c r="A23" s="187">
        <v>10</v>
      </c>
      <c r="B23" s="180"/>
      <c r="C23" s="188"/>
      <c r="D23" s="185" t="s">
        <v>2181</v>
      </c>
      <c r="E23" s="258" t="s">
        <v>1362</v>
      </c>
      <c r="F23" s="260">
        <v>95</v>
      </c>
      <c r="AM23" s="75"/>
      <c r="AN23" s="75"/>
      <c r="AR23" s="75"/>
    </row>
    <row r="24" spans="1:44" s="73" customFormat="1" ht="14.25" customHeight="1">
      <c r="A24" s="187"/>
      <c r="B24" s="189" t="s">
        <v>1716</v>
      </c>
      <c r="C24" s="188"/>
      <c r="D24" s="184" t="s">
        <v>2182</v>
      </c>
      <c r="E24" s="258"/>
      <c r="F24" s="260"/>
      <c r="AM24" s="75"/>
      <c r="AN24" s="75"/>
      <c r="AR24" s="75"/>
    </row>
    <row r="25" spans="1:44" s="73" customFormat="1" ht="22.5" customHeight="1">
      <c r="A25" s="179">
        <v>11</v>
      </c>
      <c r="B25" s="180"/>
      <c r="C25" s="181"/>
      <c r="D25" s="185" t="s">
        <v>2183</v>
      </c>
      <c r="E25" s="258" t="s">
        <v>1362</v>
      </c>
      <c r="F25" s="260">
        <v>95</v>
      </c>
      <c r="AM25" s="75"/>
      <c r="AN25" s="75"/>
      <c r="AR25" s="75"/>
    </row>
    <row r="26" spans="1:44" s="73" customFormat="1" ht="15" customHeight="1">
      <c r="A26" s="179"/>
      <c r="B26" s="183" t="s">
        <v>1716</v>
      </c>
      <c r="C26" s="181"/>
      <c r="D26" s="184" t="s">
        <v>2184</v>
      </c>
      <c r="E26" s="258"/>
      <c r="F26" s="260"/>
      <c r="AM26" s="75"/>
      <c r="AN26" s="75"/>
      <c r="AR26" s="75"/>
    </row>
    <row r="27" spans="1:44" s="73" customFormat="1" ht="18" customHeight="1">
      <c r="A27" s="179">
        <v>12</v>
      </c>
      <c r="B27" s="180"/>
      <c r="C27" s="181"/>
      <c r="D27" s="185" t="s">
        <v>2185</v>
      </c>
      <c r="E27" s="259" t="s">
        <v>1362</v>
      </c>
      <c r="F27" s="257">
        <v>95</v>
      </c>
      <c r="AM27" s="75"/>
      <c r="AN27" s="75"/>
      <c r="AR27" s="75"/>
    </row>
    <row r="28" spans="1:44" s="73" customFormat="1" ht="15" customHeight="1">
      <c r="A28" s="179"/>
      <c r="B28" s="183" t="s">
        <v>1716</v>
      </c>
      <c r="C28" s="181"/>
      <c r="D28" s="184" t="s">
        <v>2186</v>
      </c>
      <c r="E28" s="259"/>
      <c r="F28" s="257"/>
      <c r="AM28" s="75"/>
      <c r="AN28" s="75"/>
      <c r="AR28" s="75"/>
    </row>
    <row r="29" spans="1:44" s="73" customFormat="1" ht="15.75" customHeight="1">
      <c r="A29" s="179">
        <v>13</v>
      </c>
      <c r="B29" s="180"/>
      <c r="C29" s="181"/>
      <c r="D29" s="185" t="s">
        <v>2187</v>
      </c>
      <c r="E29" s="258" t="s">
        <v>1362</v>
      </c>
      <c r="F29" s="260">
        <v>95</v>
      </c>
      <c r="AM29" s="75"/>
      <c r="AN29" s="75"/>
      <c r="AR29" s="75"/>
    </row>
    <row r="30" spans="1:44" s="73" customFormat="1" ht="15" customHeight="1">
      <c r="A30" s="179"/>
      <c r="B30" s="183" t="s">
        <v>1716</v>
      </c>
      <c r="C30" s="181"/>
      <c r="D30" s="184" t="s">
        <v>2188</v>
      </c>
      <c r="E30" s="259"/>
      <c r="F30" s="257"/>
      <c r="AM30" s="75"/>
      <c r="AN30" s="75"/>
      <c r="AR30" s="75"/>
    </row>
    <row r="31" spans="1:44" s="73" customFormat="1" ht="28.5" customHeight="1">
      <c r="A31" s="179">
        <v>14</v>
      </c>
      <c r="B31" s="180"/>
      <c r="C31" s="181"/>
      <c r="D31" s="185" t="s">
        <v>2189</v>
      </c>
      <c r="E31" s="259" t="s">
        <v>1362</v>
      </c>
      <c r="F31" s="257">
        <v>95</v>
      </c>
      <c r="AM31" s="75"/>
      <c r="AN31" s="75"/>
      <c r="AR31" s="75"/>
    </row>
    <row r="32" spans="1:44" s="73" customFormat="1" ht="15" customHeight="1">
      <c r="A32" s="179"/>
      <c r="B32" s="183" t="s">
        <v>1716</v>
      </c>
      <c r="C32" s="181"/>
      <c r="D32" s="184" t="s">
        <v>2190</v>
      </c>
      <c r="E32" s="259"/>
      <c r="F32" s="257"/>
      <c r="AM32" s="75"/>
      <c r="AN32" s="75"/>
      <c r="AR32" s="75"/>
    </row>
    <row r="33" spans="1:58" s="45" customFormat="1" ht="18" customHeight="1">
      <c r="A33" s="179">
        <v>15</v>
      </c>
      <c r="B33" s="183"/>
      <c r="C33" s="190"/>
      <c r="D33" s="185" t="s">
        <v>2191</v>
      </c>
      <c r="E33" s="259" t="s">
        <v>1361</v>
      </c>
      <c r="F33" s="257">
        <v>50</v>
      </c>
      <c r="G33" s="68"/>
      <c r="I33" s="69"/>
      <c r="J33" s="69"/>
      <c r="K33" s="69"/>
      <c r="L33" s="69"/>
      <c r="M33" s="69"/>
      <c r="AK33" s="71"/>
      <c r="AM33" s="71"/>
      <c r="AN33" s="71"/>
      <c r="AR33" s="43"/>
      <c r="AX33" s="72"/>
      <c r="AY33" s="72"/>
      <c r="AZ33" s="72"/>
      <c r="BA33" s="72"/>
      <c r="BB33" s="72"/>
      <c r="BC33" s="43"/>
      <c r="BD33" s="72"/>
      <c r="BE33" s="43"/>
      <c r="BF33" s="71"/>
    </row>
    <row r="34" spans="1:58" s="45" customFormat="1" ht="61.5" customHeight="1">
      <c r="A34" s="179">
        <v>16</v>
      </c>
      <c r="B34" s="180"/>
      <c r="C34" s="190"/>
      <c r="D34" s="185" t="s">
        <v>2192</v>
      </c>
      <c r="E34" s="259" t="s">
        <v>1145</v>
      </c>
      <c r="F34" s="257">
        <v>95</v>
      </c>
      <c r="G34" s="68"/>
      <c r="I34" s="69"/>
      <c r="J34" s="69"/>
      <c r="K34" s="69"/>
      <c r="L34" s="69"/>
      <c r="M34" s="69"/>
      <c r="AK34" s="71"/>
      <c r="AM34" s="71"/>
      <c r="AN34" s="71"/>
      <c r="AR34" s="43"/>
      <c r="AX34" s="72"/>
      <c r="AY34" s="72"/>
      <c r="AZ34" s="72"/>
      <c r="BA34" s="72"/>
      <c r="BB34" s="72"/>
      <c r="BC34" s="43"/>
      <c r="BD34" s="72"/>
      <c r="BE34" s="43"/>
      <c r="BF34" s="71"/>
    </row>
    <row r="35" spans="1:58" s="45" customFormat="1" ht="15" customHeight="1">
      <c r="A35" s="179"/>
      <c r="B35" s="183" t="s">
        <v>1716</v>
      </c>
      <c r="C35" s="190"/>
      <c r="D35" s="184" t="s">
        <v>2193</v>
      </c>
      <c r="E35" s="259"/>
      <c r="F35" s="257"/>
      <c r="G35" s="68"/>
      <c r="I35" s="69"/>
      <c r="J35" s="69"/>
      <c r="K35" s="69"/>
      <c r="L35" s="69"/>
      <c r="M35" s="69"/>
      <c r="AK35" s="71"/>
      <c r="AM35" s="71"/>
      <c r="AN35" s="71"/>
      <c r="AR35" s="43"/>
      <c r="AX35" s="72"/>
      <c r="AY35" s="72"/>
      <c r="AZ35" s="72"/>
      <c r="BA35" s="72"/>
      <c r="BB35" s="72"/>
      <c r="BC35" s="43"/>
      <c r="BD35" s="72"/>
      <c r="BE35" s="43"/>
      <c r="BF35" s="71"/>
    </row>
    <row r="36" spans="1:58" s="45" customFormat="1" ht="60" customHeight="1">
      <c r="A36" s="179">
        <v>17</v>
      </c>
      <c r="B36" s="180"/>
      <c r="C36" s="190"/>
      <c r="D36" s="185" t="s">
        <v>2192</v>
      </c>
      <c r="E36" s="259" t="s">
        <v>1145</v>
      </c>
      <c r="F36" s="257">
        <v>95</v>
      </c>
      <c r="G36" s="68"/>
      <c r="I36" s="69"/>
      <c r="J36" s="69"/>
      <c r="K36" s="69"/>
      <c r="L36" s="69"/>
      <c r="M36" s="69"/>
      <c r="AK36" s="71"/>
      <c r="AM36" s="71"/>
      <c r="AN36" s="71"/>
      <c r="AR36" s="43"/>
      <c r="AX36" s="72"/>
      <c r="AY36" s="72"/>
      <c r="AZ36" s="72"/>
      <c r="BA36" s="72"/>
      <c r="BB36" s="72"/>
      <c r="BC36" s="43"/>
      <c r="BD36" s="72"/>
      <c r="BE36" s="43"/>
      <c r="BF36" s="71"/>
    </row>
    <row r="37" spans="1:58" s="45" customFormat="1" ht="15" customHeight="1">
      <c r="A37" s="179"/>
      <c r="B37" s="183" t="s">
        <v>1716</v>
      </c>
      <c r="C37" s="190"/>
      <c r="D37" s="184" t="s">
        <v>2194</v>
      </c>
      <c r="E37" s="259"/>
      <c r="F37" s="257"/>
      <c r="G37" s="68"/>
      <c r="I37" s="69"/>
      <c r="J37" s="69"/>
      <c r="K37" s="69"/>
      <c r="L37" s="69"/>
      <c r="M37" s="69"/>
      <c r="AK37" s="71"/>
      <c r="AM37" s="71"/>
      <c r="AN37" s="71"/>
      <c r="AR37" s="43"/>
      <c r="AX37" s="72"/>
      <c r="AY37" s="72"/>
      <c r="AZ37" s="72"/>
      <c r="BA37" s="72"/>
      <c r="BB37" s="72"/>
      <c r="BC37" s="43"/>
      <c r="BD37" s="72"/>
      <c r="BE37" s="43"/>
      <c r="BF37" s="71"/>
    </row>
    <row r="38" spans="1:58" s="45" customFormat="1" ht="63.75" customHeight="1">
      <c r="A38" s="179">
        <v>18</v>
      </c>
      <c r="B38" s="180"/>
      <c r="C38" s="190"/>
      <c r="D38" s="185" t="s">
        <v>2192</v>
      </c>
      <c r="E38" s="259" t="s">
        <v>1145</v>
      </c>
      <c r="F38" s="257">
        <v>95</v>
      </c>
      <c r="G38" s="68"/>
      <c r="I38" s="69"/>
      <c r="J38" s="69"/>
      <c r="K38" s="69"/>
      <c r="L38" s="69"/>
      <c r="M38" s="69"/>
      <c r="AK38" s="71"/>
      <c r="AM38" s="71"/>
      <c r="AN38" s="71"/>
      <c r="AR38" s="43"/>
      <c r="AX38" s="72"/>
      <c r="AY38" s="72"/>
      <c r="AZ38" s="72"/>
      <c r="BA38" s="72"/>
      <c r="BB38" s="72"/>
      <c r="BC38" s="43"/>
      <c r="BD38" s="72"/>
      <c r="BE38" s="43"/>
      <c r="BF38" s="71"/>
    </row>
    <row r="39" spans="1:58" s="45" customFormat="1" ht="15" customHeight="1">
      <c r="A39" s="179"/>
      <c r="B39" s="183" t="s">
        <v>1716</v>
      </c>
      <c r="C39" s="190"/>
      <c r="D39" s="184" t="s">
        <v>2195</v>
      </c>
      <c r="E39" s="259"/>
      <c r="F39" s="257"/>
      <c r="G39" s="68"/>
      <c r="I39" s="69"/>
      <c r="J39" s="69"/>
      <c r="K39" s="69"/>
      <c r="L39" s="69"/>
      <c r="M39" s="69"/>
      <c r="AK39" s="71"/>
      <c r="AM39" s="71"/>
      <c r="AN39" s="71"/>
      <c r="AR39" s="43"/>
      <c r="AX39" s="72"/>
      <c r="AY39" s="72"/>
      <c r="AZ39" s="72"/>
      <c r="BA39" s="72"/>
      <c r="BB39" s="72"/>
      <c r="BC39" s="43"/>
      <c r="BD39" s="72"/>
      <c r="BE39" s="43"/>
      <c r="BF39" s="71"/>
    </row>
    <row r="40" spans="1:58" s="45" customFormat="1" ht="37.5" customHeight="1">
      <c r="A40" s="179">
        <v>19</v>
      </c>
      <c r="B40" s="183"/>
      <c r="C40" s="190"/>
      <c r="D40" s="185" t="s">
        <v>2196</v>
      </c>
      <c r="E40" s="257" t="s">
        <v>1362</v>
      </c>
      <c r="F40" s="257">
        <v>95</v>
      </c>
      <c r="G40" s="68"/>
      <c r="I40" s="69"/>
      <c r="J40" s="69"/>
      <c r="K40" s="69"/>
      <c r="L40" s="69"/>
      <c r="M40" s="69"/>
      <c r="AK40" s="71"/>
      <c r="AM40" s="71"/>
      <c r="AN40" s="71"/>
      <c r="AR40" s="43"/>
      <c r="AX40" s="72"/>
      <c r="AY40" s="72"/>
      <c r="AZ40" s="72"/>
      <c r="BA40" s="72"/>
      <c r="BB40" s="72"/>
      <c r="BC40" s="43"/>
      <c r="BD40" s="72"/>
      <c r="BE40" s="43"/>
      <c r="BF40" s="71"/>
    </row>
    <row r="41" spans="1:58" s="45" customFormat="1" ht="15" customHeight="1">
      <c r="A41" s="179"/>
      <c r="B41" s="183" t="s">
        <v>1716</v>
      </c>
      <c r="C41" s="190"/>
      <c r="D41" s="191" t="s">
        <v>2197</v>
      </c>
      <c r="E41" s="257"/>
      <c r="F41" s="257"/>
      <c r="G41" s="68"/>
      <c r="I41" s="69"/>
      <c r="J41" s="69"/>
      <c r="K41" s="69"/>
      <c r="L41" s="69"/>
      <c r="M41" s="69"/>
      <c r="AK41" s="71"/>
      <c r="AM41" s="71"/>
      <c r="AN41" s="71"/>
      <c r="AR41" s="43"/>
      <c r="AX41" s="72"/>
      <c r="AY41" s="72"/>
      <c r="AZ41" s="72"/>
      <c r="BA41" s="72"/>
      <c r="BB41" s="72"/>
      <c r="BC41" s="43"/>
      <c r="BD41" s="72"/>
      <c r="BE41" s="43"/>
      <c r="BF41" s="71"/>
    </row>
    <row r="42" spans="1:58" s="45" customFormat="1" ht="38.25" customHeight="1">
      <c r="A42" s="179">
        <v>20</v>
      </c>
      <c r="B42" s="183"/>
      <c r="C42" s="190"/>
      <c r="D42" s="185" t="s">
        <v>2198</v>
      </c>
      <c r="E42" s="257" t="s">
        <v>1362</v>
      </c>
      <c r="F42" s="257">
        <v>95</v>
      </c>
      <c r="G42" s="68"/>
      <c r="I42" s="69"/>
      <c r="J42" s="69"/>
      <c r="K42" s="69"/>
      <c r="L42" s="69"/>
      <c r="M42" s="69"/>
      <c r="AK42" s="71"/>
      <c r="AM42" s="71"/>
      <c r="AN42" s="71"/>
      <c r="AR42" s="43"/>
      <c r="AX42" s="72"/>
      <c r="AY42" s="72"/>
      <c r="AZ42" s="72"/>
      <c r="BA42" s="72"/>
      <c r="BB42" s="72"/>
      <c r="BC42" s="43"/>
      <c r="BD42" s="72"/>
      <c r="BE42" s="43"/>
      <c r="BF42" s="71"/>
    </row>
    <row r="43" spans="1:58" s="45" customFormat="1" ht="14.25" customHeight="1">
      <c r="A43" s="179"/>
      <c r="B43" s="183" t="s">
        <v>1716</v>
      </c>
      <c r="C43" s="190"/>
      <c r="D43" s="191" t="s">
        <v>2199</v>
      </c>
      <c r="E43" s="257"/>
      <c r="F43" s="257"/>
      <c r="G43" s="68"/>
      <c r="I43" s="69"/>
      <c r="J43" s="69"/>
      <c r="K43" s="69"/>
      <c r="L43" s="69"/>
      <c r="M43" s="69"/>
      <c r="AK43" s="71"/>
      <c r="AM43" s="71"/>
      <c r="AN43" s="71"/>
      <c r="AR43" s="43"/>
      <c r="AX43" s="72"/>
      <c r="AY43" s="72"/>
      <c r="AZ43" s="72"/>
      <c r="BA43" s="72"/>
      <c r="BB43" s="72"/>
      <c r="BC43" s="43"/>
      <c r="BD43" s="72"/>
      <c r="BE43" s="43"/>
      <c r="BF43" s="71"/>
    </row>
    <row r="44" spans="1:58" s="45" customFormat="1" ht="39.75" customHeight="1">
      <c r="A44" s="179">
        <v>21</v>
      </c>
      <c r="B44" s="183"/>
      <c r="C44" s="190"/>
      <c r="D44" s="185" t="s">
        <v>2200</v>
      </c>
      <c r="E44" s="257" t="s">
        <v>1362</v>
      </c>
      <c r="F44" s="257">
        <v>95</v>
      </c>
      <c r="G44" s="68"/>
      <c r="I44" s="69"/>
      <c r="J44" s="69"/>
      <c r="K44" s="69"/>
      <c r="L44" s="69"/>
      <c r="M44" s="69"/>
      <c r="AK44" s="71"/>
      <c r="AM44" s="71"/>
      <c r="AN44" s="71"/>
      <c r="AR44" s="43"/>
      <c r="AX44" s="72"/>
      <c r="AY44" s="72"/>
      <c r="AZ44" s="72"/>
      <c r="BA44" s="72"/>
      <c r="BB44" s="72"/>
      <c r="BC44" s="43"/>
      <c r="BD44" s="72"/>
      <c r="BE44" s="43"/>
      <c r="BF44" s="71"/>
    </row>
    <row r="45" spans="1:58" s="45" customFormat="1" ht="15" customHeight="1">
      <c r="A45" s="179"/>
      <c r="B45" s="183" t="s">
        <v>1716</v>
      </c>
      <c r="C45" s="190"/>
      <c r="D45" s="191" t="s">
        <v>2201</v>
      </c>
      <c r="E45" s="257"/>
      <c r="F45" s="257"/>
      <c r="G45" s="68"/>
      <c r="I45" s="69"/>
      <c r="J45" s="69"/>
      <c r="K45" s="69"/>
      <c r="L45" s="69"/>
      <c r="M45" s="69"/>
      <c r="AK45" s="71"/>
      <c r="AM45" s="71"/>
      <c r="AN45" s="71"/>
      <c r="AR45" s="43"/>
      <c r="AX45" s="72"/>
      <c r="AY45" s="72"/>
      <c r="AZ45" s="72"/>
      <c r="BA45" s="72"/>
      <c r="BB45" s="72"/>
      <c r="BC45" s="43"/>
      <c r="BD45" s="72"/>
      <c r="BE45" s="43"/>
      <c r="BF45" s="71"/>
    </row>
    <row r="46" spans="1:58" s="45" customFormat="1" ht="37.5" customHeight="1">
      <c r="A46" s="179">
        <v>22</v>
      </c>
      <c r="B46" s="183"/>
      <c r="C46" s="190"/>
      <c r="D46" s="185" t="s">
        <v>2202</v>
      </c>
      <c r="E46" s="257" t="s">
        <v>1362</v>
      </c>
      <c r="F46" s="257">
        <v>95</v>
      </c>
      <c r="G46" s="68"/>
      <c r="I46" s="69"/>
      <c r="J46" s="69"/>
      <c r="K46" s="69"/>
      <c r="L46" s="69"/>
      <c r="M46" s="69"/>
      <c r="AK46" s="71"/>
      <c r="AM46" s="71"/>
      <c r="AN46" s="71"/>
      <c r="AR46" s="43"/>
      <c r="AX46" s="72"/>
      <c r="AY46" s="72"/>
      <c r="AZ46" s="72"/>
      <c r="BA46" s="72"/>
      <c r="BB46" s="72"/>
      <c r="BC46" s="43"/>
      <c r="BD46" s="72"/>
      <c r="BE46" s="43"/>
      <c r="BF46" s="71"/>
    </row>
    <row r="47" spans="1:58" s="45" customFormat="1" ht="15" customHeight="1">
      <c r="A47" s="179"/>
      <c r="B47" s="183" t="s">
        <v>1716</v>
      </c>
      <c r="C47" s="190"/>
      <c r="D47" s="191" t="s">
        <v>2203</v>
      </c>
      <c r="E47" s="257"/>
      <c r="F47" s="257"/>
      <c r="G47" s="68"/>
      <c r="I47" s="69"/>
      <c r="J47" s="69"/>
      <c r="K47" s="69"/>
      <c r="L47" s="69"/>
      <c r="M47" s="69"/>
      <c r="AK47" s="71"/>
      <c r="AM47" s="71"/>
      <c r="AN47" s="71"/>
      <c r="AR47" s="43"/>
      <c r="AX47" s="72"/>
      <c r="AY47" s="72"/>
      <c r="AZ47" s="72"/>
      <c r="BA47" s="72"/>
      <c r="BB47" s="72"/>
      <c r="BC47" s="43"/>
      <c r="BD47" s="72"/>
      <c r="BE47" s="43"/>
      <c r="BF47" s="71"/>
    </row>
    <row r="48" spans="1:58" s="45" customFormat="1" ht="46.5" customHeight="1">
      <c r="A48" s="179">
        <v>23</v>
      </c>
      <c r="B48" s="183"/>
      <c r="C48" s="190"/>
      <c r="D48" s="192" t="s">
        <v>2204</v>
      </c>
      <c r="E48" s="257" t="s">
        <v>1363</v>
      </c>
      <c r="F48" s="257">
        <v>95</v>
      </c>
      <c r="G48" s="68"/>
      <c r="I48" s="69"/>
      <c r="J48" s="69"/>
      <c r="K48" s="69"/>
      <c r="L48" s="69"/>
      <c r="M48" s="69"/>
      <c r="AK48" s="71"/>
      <c r="AM48" s="71"/>
      <c r="AN48" s="71"/>
      <c r="AR48" s="43"/>
      <c r="AX48" s="72"/>
      <c r="AY48" s="72"/>
      <c r="AZ48" s="72"/>
      <c r="BA48" s="72"/>
      <c r="BB48" s="72"/>
      <c r="BC48" s="43"/>
      <c r="BD48" s="72"/>
      <c r="BE48" s="43"/>
      <c r="BF48" s="71"/>
    </row>
    <row r="49" spans="1:58" s="45" customFormat="1" ht="15" customHeight="1">
      <c r="A49" s="179"/>
      <c r="B49" s="183" t="s">
        <v>1716</v>
      </c>
      <c r="C49" s="190"/>
      <c r="D49" s="193" t="s">
        <v>2205</v>
      </c>
      <c r="E49" s="257"/>
      <c r="F49" s="257"/>
      <c r="G49" s="68"/>
      <c r="I49" s="69"/>
      <c r="J49" s="69"/>
      <c r="K49" s="69"/>
      <c r="L49" s="69"/>
      <c r="M49" s="69"/>
      <c r="AK49" s="71"/>
      <c r="AM49" s="71"/>
      <c r="AN49" s="71"/>
      <c r="AR49" s="43"/>
      <c r="AX49" s="72"/>
      <c r="AY49" s="72"/>
      <c r="AZ49" s="72"/>
      <c r="BA49" s="72"/>
      <c r="BB49" s="72"/>
      <c r="BC49" s="43"/>
      <c r="BD49" s="72"/>
      <c r="BE49" s="43"/>
      <c r="BF49" s="71"/>
    </row>
    <row r="50" spans="1:58" s="45" customFormat="1" ht="51" customHeight="1">
      <c r="A50" s="179">
        <v>24</v>
      </c>
      <c r="B50" s="183"/>
      <c r="C50" s="190"/>
      <c r="D50" s="192" t="s">
        <v>2206</v>
      </c>
      <c r="E50" s="257" t="s">
        <v>1363</v>
      </c>
      <c r="F50" s="257">
        <v>95</v>
      </c>
      <c r="G50" s="68"/>
      <c r="I50" s="69"/>
      <c r="J50" s="69"/>
      <c r="K50" s="69"/>
      <c r="L50" s="69"/>
      <c r="M50" s="69"/>
      <c r="AK50" s="71"/>
      <c r="AM50" s="71"/>
      <c r="AN50" s="71"/>
      <c r="AR50" s="43"/>
      <c r="AX50" s="72"/>
      <c r="AY50" s="72"/>
      <c r="AZ50" s="72"/>
      <c r="BA50" s="72"/>
      <c r="BB50" s="72"/>
      <c r="BC50" s="43"/>
      <c r="BD50" s="72"/>
      <c r="BE50" s="43"/>
      <c r="BF50" s="71"/>
    </row>
    <row r="51" spans="1:58" s="45" customFormat="1" ht="14.25" customHeight="1">
      <c r="A51" s="179"/>
      <c r="B51" s="183" t="s">
        <v>1716</v>
      </c>
      <c r="C51" s="190"/>
      <c r="D51" s="193" t="s">
        <v>2207</v>
      </c>
      <c r="E51" s="257"/>
      <c r="F51" s="257"/>
      <c r="G51" s="68"/>
      <c r="I51" s="69"/>
      <c r="J51" s="69"/>
      <c r="K51" s="69"/>
      <c r="L51" s="69"/>
      <c r="M51" s="69"/>
      <c r="AK51" s="71"/>
      <c r="AM51" s="71"/>
      <c r="AN51" s="71"/>
      <c r="AR51" s="43"/>
      <c r="AX51" s="72"/>
      <c r="AY51" s="72"/>
      <c r="AZ51" s="72"/>
      <c r="BA51" s="72"/>
      <c r="BB51" s="72"/>
      <c r="BC51" s="43"/>
      <c r="BD51" s="72"/>
      <c r="BE51" s="43"/>
      <c r="BF51" s="71"/>
    </row>
    <row r="52" spans="1:56" ht="48">
      <c r="A52" s="187">
        <v>25</v>
      </c>
      <c r="B52" s="194"/>
      <c r="C52" s="132"/>
      <c r="D52" s="192" t="s">
        <v>2208</v>
      </c>
      <c r="E52" s="257" t="s">
        <v>1363</v>
      </c>
      <c r="F52" s="257">
        <v>95</v>
      </c>
      <c r="I52" s="69"/>
      <c r="BD52" s="72"/>
    </row>
    <row r="53" spans="1:56" ht="12">
      <c r="A53" s="187"/>
      <c r="B53" s="194" t="s">
        <v>1716</v>
      </c>
      <c r="C53" s="132"/>
      <c r="D53" s="193" t="s">
        <v>2209</v>
      </c>
      <c r="I53" s="69"/>
      <c r="BD53" s="72"/>
    </row>
    <row r="54" spans="1:56" ht="48">
      <c r="A54" s="187">
        <v>26</v>
      </c>
      <c r="B54" s="194"/>
      <c r="C54" s="132"/>
      <c r="D54" s="192" t="s">
        <v>2210</v>
      </c>
      <c r="E54" s="257" t="s">
        <v>1363</v>
      </c>
      <c r="F54" s="257">
        <v>95</v>
      </c>
      <c r="I54" s="69"/>
      <c r="BD54" s="72"/>
    </row>
    <row r="55" spans="1:56" ht="12">
      <c r="A55" s="187"/>
      <c r="B55" s="194" t="s">
        <v>1716</v>
      </c>
      <c r="C55" s="132"/>
      <c r="D55" s="193" t="s">
        <v>2211</v>
      </c>
      <c r="I55" s="69"/>
      <c r="BD55" s="72"/>
    </row>
    <row r="56" spans="1:56" ht="48">
      <c r="A56" s="187">
        <v>27</v>
      </c>
      <c r="B56" s="194"/>
      <c r="C56" s="132"/>
      <c r="D56" s="192" t="s">
        <v>2212</v>
      </c>
      <c r="E56" s="257" t="s">
        <v>1363</v>
      </c>
      <c r="F56" s="257">
        <v>95</v>
      </c>
      <c r="I56" s="69"/>
      <c r="BD56" s="72"/>
    </row>
    <row r="57" spans="1:56" ht="12">
      <c r="A57" s="187"/>
      <c r="B57" s="194" t="s">
        <v>1716</v>
      </c>
      <c r="C57" s="132"/>
      <c r="D57" s="193" t="s">
        <v>2213</v>
      </c>
      <c r="I57" s="69"/>
      <c r="BD57" s="72"/>
    </row>
    <row r="58" spans="1:56" ht="48">
      <c r="A58" s="187">
        <v>28</v>
      </c>
      <c r="B58" s="194"/>
      <c r="C58" s="132"/>
      <c r="D58" s="192" t="s">
        <v>2214</v>
      </c>
      <c r="E58" s="257" t="s">
        <v>1363</v>
      </c>
      <c r="F58" s="257">
        <v>95</v>
      </c>
      <c r="I58" s="69"/>
      <c r="BD58" s="72"/>
    </row>
    <row r="59" spans="1:56" ht="12">
      <c r="A59" s="187"/>
      <c r="B59" s="194" t="s">
        <v>1716</v>
      </c>
      <c r="C59" s="132"/>
      <c r="D59" s="193" t="s">
        <v>2215</v>
      </c>
      <c r="I59" s="69"/>
      <c r="BD59" s="72"/>
    </row>
    <row r="60" spans="1:56" ht="48">
      <c r="A60" s="187">
        <v>29</v>
      </c>
      <c r="B60" s="194"/>
      <c r="C60" s="132"/>
      <c r="D60" s="192" t="s">
        <v>2216</v>
      </c>
      <c r="E60" s="257" t="s">
        <v>1363</v>
      </c>
      <c r="F60" s="257">
        <v>95</v>
      </c>
      <c r="I60" s="69"/>
      <c r="BD60" s="72"/>
    </row>
    <row r="61" spans="1:56" ht="12">
      <c r="A61" s="187"/>
      <c r="B61" s="194" t="s">
        <v>1716</v>
      </c>
      <c r="C61" s="132"/>
      <c r="D61" s="193" t="s">
        <v>2217</v>
      </c>
      <c r="I61" s="69"/>
      <c r="BD61" s="72"/>
    </row>
    <row r="62" spans="1:56" ht="36">
      <c r="A62" s="187">
        <v>30</v>
      </c>
      <c r="B62" s="194"/>
      <c r="C62" s="132"/>
      <c r="D62" s="192" t="s">
        <v>2218</v>
      </c>
      <c r="E62" s="257" t="s">
        <v>1363</v>
      </c>
      <c r="F62" s="257">
        <v>95</v>
      </c>
      <c r="I62" s="69"/>
      <c r="BD62" s="72"/>
    </row>
    <row r="63" spans="1:56" ht="12">
      <c r="A63" s="187"/>
      <c r="B63" s="194" t="s">
        <v>1716</v>
      </c>
      <c r="C63" s="150"/>
      <c r="D63" s="195" t="s">
        <v>2219</v>
      </c>
      <c r="I63" s="69"/>
      <c r="BD63" s="72"/>
    </row>
    <row r="64" spans="1:56" ht="12">
      <c r="A64" s="187">
        <v>31</v>
      </c>
      <c r="B64" s="194"/>
      <c r="C64" s="132"/>
      <c r="D64" s="185" t="s">
        <v>2220</v>
      </c>
      <c r="E64" s="257" t="s">
        <v>1111</v>
      </c>
      <c r="F64" s="257">
        <v>80</v>
      </c>
      <c r="I64" s="69"/>
      <c r="BD64" s="72"/>
    </row>
    <row r="65" spans="1:56" ht="12">
      <c r="A65" s="187"/>
      <c r="B65" s="194" t="s">
        <v>1716</v>
      </c>
      <c r="C65" s="132"/>
      <c r="D65" s="191" t="s">
        <v>2221</v>
      </c>
      <c r="I65" s="69"/>
      <c r="BD65" s="72"/>
    </row>
    <row r="66" spans="1:56" ht="24">
      <c r="A66" s="187">
        <v>32</v>
      </c>
      <c r="B66" s="194"/>
      <c r="C66" s="132"/>
      <c r="D66" s="185" t="s">
        <v>2222</v>
      </c>
      <c r="E66" s="257" t="s">
        <v>1111</v>
      </c>
      <c r="F66" s="257">
        <v>80</v>
      </c>
      <c r="I66" s="69"/>
      <c r="BD66" s="72"/>
    </row>
    <row r="67" spans="1:56" ht="12">
      <c r="A67" s="187"/>
      <c r="B67" s="194" t="s">
        <v>1716</v>
      </c>
      <c r="C67" s="132"/>
      <c r="D67" s="196" t="s">
        <v>2223</v>
      </c>
      <c r="I67" s="69"/>
      <c r="BD67" s="72"/>
    </row>
    <row r="68" spans="1:56" ht="36">
      <c r="A68" s="197">
        <v>33</v>
      </c>
      <c r="B68" s="198"/>
      <c r="C68" s="132"/>
      <c r="D68" s="185" t="s">
        <v>2224</v>
      </c>
      <c r="E68" s="257" t="s">
        <v>1344</v>
      </c>
      <c r="F68" s="257">
        <v>95</v>
      </c>
      <c r="I68" s="69"/>
      <c r="BD68" s="72"/>
    </row>
    <row r="69" spans="1:56" ht="12">
      <c r="A69" s="197"/>
      <c r="B69" s="198" t="s">
        <v>1716</v>
      </c>
      <c r="C69" s="132"/>
      <c r="D69" s="191" t="s">
        <v>2225</v>
      </c>
      <c r="I69" s="69"/>
      <c r="BD69" s="72"/>
    </row>
    <row r="70" spans="1:56" ht="36">
      <c r="A70" s="187">
        <v>34</v>
      </c>
      <c r="B70" s="194"/>
      <c r="C70" s="132"/>
      <c r="D70" s="185" t="s">
        <v>2226</v>
      </c>
      <c r="E70" s="257" t="s">
        <v>1344</v>
      </c>
      <c r="F70" s="257">
        <v>95</v>
      </c>
      <c r="I70" s="69"/>
      <c r="BD70" s="72"/>
    </row>
    <row r="71" spans="1:56" ht="12">
      <c r="A71" s="187"/>
      <c r="B71" s="194" t="s">
        <v>1716</v>
      </c>
      <c r="C71" s="132"/>
      <c r="D71" s="191" t="s">
        <v>2225</v>
      </c>
      <c r="I71" s="69"/>
      <c r="BD71" s="72"/>
    </row>
    <row r="72" spans="1:56" ht="15">
      <c r="A72" s="199"/>
      <c r="B72" s="200"/>
      <c r="D72" s="201"/>
      <c r="I72" s="69"/>
      <c r="BD72" s="72"/>
    </row>
    <row r="73" spans="1:56" ht="12.75">
      <c r="A73" s="199"/>
      <c r="B73" s="200" t="s">
        <v>1324</v>
      </c>
      <c r="C73" s="86" t="s">
        <v>1115</v>
      </c>
      <c r="D73" s="86" t="s">
        <v>2227</v>
      </c>
      <c r="E73" s="257" t="s">
        <v>1145</v>
      </c>
      <c r="F73" s="257">
        <v>95</v>
      </c>
      <c r="I73" s="69"/>
      <c r="BD73" s="72"/>
    </row>
    <row r="74" spans="1:56" ht="87.75" customHeight="1">
      <c r="A74" s="187">
        <v>35</v>
      </c>
      <c r="B74" s="180"/>
      <c r="C74" s="132"/>
      <c r="D74" s="182" t="s">
        <v>2228</v>
      </c>
      <c r="E74" s="257" t="s">
        <v>1145</v>
      </c>
      <c r="F74" s="257">
        <v>95</v>
      </c>
      <c r="I74" s="69"/>
      <c r="BD74" s="72"/>
    </row>
    <row r="75" spans="1:56" ht="12">
      <c r="A75" s="187"/>
      <c r="B75" s="194" t="s">
        <v>1716</v>
      </c>
      <c r="C75" s="132"/>
      <c r="D75" s="184" t="s">
        <v>2229</v>
      </c>
      <c r="I75" s="69"/>
      <c r="BD75" s="72"/>
    </row>
    <row r="76" spans="1:56" ht="24">
      <c r="A76" s="187">
        <v>36</v>
      </c>
      <c r="B76" s="180"/>
      <c r="C76" s="132"/>
      <c r="D76" s="185" t="s">
        <v>2230</v>
      </c>
      <c r="E76" s="257" t="s">
        <v>1361</v>
      </c>
      <c r="F76" s="257">
        <v>95</v>
      </c>
      <c r="I76" s="69"/>
      <c r="BD76" s="72"/>
    </row>
    <row r="77" spans="1:56" ht="12">
      <c r="A77" s="187"/>
      <c r="B77" s="194" t="s">
        <v>1716</v>
      </c>
      <c r="C77" s="132"/>
      <c r="D77" s="184" t="s">
        <v>2231</v>
      </c>
      <c r="I77" s="69"/>
      <c r="BD77" s="72"/>
    </row>
    <row r="78" spans="1:56" ht="24">
      <c r="A78" s="187">
        <v>37</v>
      </c>
      <c r="B78" s="180"/>
      <c r="C78" s="132"/>
      <c r="D78" s="185" t="s">
        <v>2232</v>
      </c>
      <c r="E78" s="257" t="s">
        <v>1361</v>
      </c>
      <c r="F78" s="257">
        <v>95</v>
      </c>
      <c r="I78" s="69"/>
      <c r="BD78" s="72"/>
    </row>
    <row r="79" spans="1:56" ht="12">
      <c r="A79" s="187"/>
      <c r="B79" s="194" t="s">
        <v>1716</v>
      </c>
      <c r="C79" s="132"/>
      <c r="D79" s="184" t="s">
        <v>2233</v>
      </c>
      <c r="I79" s="69"/>
      <c r="BD79" s="72"/>
    </row>
    <row r="80" spans="1:56" ht="24">
      <c r="A80" s="187">
        <v>38</v>
      </c>
      <c r="B80" s="180"/>
      <c r="C80" s="132"/>
      <c r="D80" s="185" t="s">
        <v>2234</v>
      </c>
      <c r="E80" s="257" t="s">
        <v>1361</v>
      </c>
      <c r="F80" s="257">
        <v>95</v>
      </c>
      <c r="I80" s="69"/>
      <c r="BD80" s="72"/>
    </row>
    <row r="81" spans="1:56" ht="12">
      <c r="A81" s="187"/>
      <c r="B81" s="194" t="s">
        <v>1716</v>
      </c>
      <c r="C81" s="132"/>
      <c r="D81" s="184" t="s">
        <v>2235</v>
      </c>
      <c r="I81" s="69"/>
      <c r="BD81" s="72"/>
    </row>
    <row r="82" spans="1:56" ht="12">
      <c r="A82" s="187">
        <v>39</v>
      </c>
      <c r="B82" s="180"/>
      <c r="C82" s="132"/>
      <c r="D82" s="185" t="s">
        <v>2236</v>
      </c>
      <c r="E82" s="257" t="s">
        <v>1362</v>
      </c>
      <c r="F82" s="257">
        <v>95</v>
      </c>
      <c r="I82" s="69"/>
      <c r="BD82" s="72"/>
    </row>
    <row r="83" spans="1:56" ht="12">
      <c r="A83" s="187"/>
      <c r="B83" s="194" t="s">
        <v>1716</v>
      </c>
      <c r="C83" s="132"/>
      <c r="D83" s="184" t="s">
        <v>2237</v>
      </c>
      <c r="I83" s="69"/>
      <c r="BD83" s="72"/>
    </row>
    <row r="84" spans="1:56" ht="12">
      <c r="A84" s="187">
        <v>40</v>
      </c>
      <c r="B84" s="180"/>
      <c r="C84" s="132"/>
      <c r="D84" s="185" t="s">
        <v>2187</v>
      </c>
      <c r="E84" s="257" t="s">
        <v>1362</v>
      </c>
      <c r="F84" s="257">
        <v>95</v>
      </c>
      <c r="I84" s="69"/>
      <c r="BD84" s="72"/>
    </row>
    <row r="85" spans="1:56" ht="12">
      <c r="A85" s="187"/>
      <c r="B85" s="194" t="s">
        <v>1716</v>
      </c>
      <c r="C85" s="132"/>
      <c r="D85" s="184" t="s">
        <v>2238</v>
      </c>
      <c r="I85" s="69"/>
      <c r="BD85" s="72"/>
    </row>
    <row r="86" spans="1:56" ht="12">
      <c r="A86" s="187">
        <v>41</v>
      </c>
      <c r="B86" s="180"/>
      <c r="C86" s="132"/>
      <c r="D86" s="185" t="s">
        <v>2239</v>
      </c>
      <c r="E86" s="257" t="s">
        <v>1362</v>
      </c>
      <c r="F86" s="257">
        <v>95</v>
      </c>
      <c r="I86" s="69"/>
      <c r="BD86" s="72"/>
    </row>
    <row r="87" spans="1:56" ht="12">
      <c r="A87" s="187"/>
      <c r="B87" s="194" t="s">
        <v>1716</v>
      </c>
      <c r="C87" s="132"/>
      <c r="D87" s="184" t="s">
        <v>2240</v>
      </c>
      <c r="I87" s="69"/>
      <c r="BD87" s="72"/>
    </row>
    <row r="88" spans="1:56" ht="12">
      <c r="A88" s="187">
        <v>42</v>
      </c>
      <c r="B88" s="180"/>
      <c r="C88" s="132"/>
      <c r="D88" s="185" t="s">
        <v>2241</v>
      </c>
      <c r="E88" s="257" t="s">
        <v>1362</v>
      </c>
      <c r="F88" s="257">
        <v>95</v>
      </c>
      <c r="I88" s="69"/>
      <c r="BD88" s="72"/>
    </row>
    <row r="89" spans="1:56" ht="12">
      <c r="A89" s="187"/>
      <c r="B89" s="194" t="s">
        <v>1716</v>
      </c>
      <c r="C89" s="132"/>
      <c r="D89" s="184" t="s">
        <v>2242</v>
      </c>
      <c r="I89" s="69"/>
      <c r="BD89" s="72"/>
    </row>
    <row r="90" spans="1:56" ht="12">
      <c r="A90" s="187">
        <v>43</v>
      </c>
      <c r="B90" s="180"/>
      <c r="C90" s="132"/>
      <c r="D90" s="185" t="s">
        <v>2185</v>
      </c>
      <c r="E90" s="257" t="s">
        <v>1362</v>
      </c>
      <c r="F90" s="257">
        <v>95</v>
      </c>
      <c r="I90" s="69"/>
      <c r="BD90" s="72"/>
    </row>
    <row r="91" spans="1:56" ht="12">
      <c r="A91" s="187"/>
      <c r="B91" s="194" t="s">
        <v>1716</v>
      </c>
      <c r="C91" s="132"/>
      <c r="D91" s="184" t="s">
        <v>2243</v>
      </c>
      <c r="I91" s="69"/>
      <c r="BD91" s="72"/>
    </row>
    <row r="92" spans="1:56" ht="12">
      <c r="A92" s="187">
        <v>44</v>
      </c>
      <c r="B92" s="180"/>
      <c r="C92" s="132"/>
      <c r="D92" s="185" t="s">
        <v>2244</v>
      </c>
      <c r="E92" s="257" t="s">
        <v>1362</v>
      </c>
      <c r="F92" s="257">
        <v>95</v>
      </c>
      <c r="I92" s="69"/>
      <c r="BD92" s="72"/>
    </row>
    <row r="93" spans="1:56" ht="12">
      <c r="A93" s="187"/>
      <c r="B93" s="194" t="s">
        <v>1716</v>
      </c>
      <c r="C93" s="132"/>
      <c r="D93" s="184" t="s">
        <v>2245</v>
      </c>
      <c r="I93" s="69"/>
      <c r="BD93" s="72"/>
    </row>
    <row r="94" spans="1:56" ht="12">
      <c r="A94" s="187">
        <v>45</v>
      </c>
      <c r="B94" s="180"/>
      <c r="C94" s="132"/>
      <c r="D94" s="185" t="s">
        <v>2246</v>
      </c>
      <c r="E94" s="257" t="s">
        <v>1362</v>
      </c>
      <c r="F94" s="257">
        <v>95</v>
      </c>
      <c r="I94" s="69"/>
      <c r="BD94" s="72"/>
    </row>
    <row r="95" spans="1:56" ht="12">
      <c r="A95" s="187"/>
      <c r="B95" s="194" t="s">
        <v>1716</v>
      </c>
      <c r="C95" s="132"/>
      <c r="D95" s="184" t="s">
        <v>2247</v>
      </c>
      <c r="I95" s="69"/>
      <c r="BD95" s="72"/>
    </row>
    <row r="96" spans="1:56" ht="12">
      <c r="A96" s="187">
        <v>46</v>
      </c>
      <c r="B96" s="202"/>
      <c r="C96" s="132"/>
      <c r="D96" s="185" t="s">
        <v>2248</v>
      </c>
      <c r="E96" s="257" t="s">
        <v>1362</v>
      </c>
      <c r="F96" s="257">
        <v>95</v>
      </c>
      <c r="I96" s="69"/>
      <c r="BD96" s="72"/>
    </row>
    <row r="97" spans="1:56" ht="12">
      <c r="A97" s="187"/>
      <c r="B97" s="194" t="s">
        <v>1716</v>
      </c>
      <c r="C97" s="132"/>
      <c r="D97" s="184" t="s">
        <v>2249</v>
      </c>
      <c r="I97" s="69"/>
      <c r="BD97" s="72"/>
    </row>
    <row r="98" spans="1:56" ht="12">
      <c r="A98" s="187">
        <v>47</v>
      </c>
      <c r="B98" s="180"/>
      <c r="C98" s="132"/>
      <c r="D98" s="185" t="s">
        <v>2250</v>
      </c>
      <c r="E98" s="257" t="s">
        <v>1362</v>
      </c>
      <c r="F98" s="257">
        <v>95</v>
      </c>
      <c r="I98" s="69"/>
      <c r="BD98" s="72"/>
    </row>
    <row r="99" spans="1:56" ht="12">
      <c r="A99" s="187"/>
      <c r="B99" s="194" t="s">
        <v>1716</v>
      </c>
      <c r="C99" s="132"/>
      <c r="D99" s="184" t="s">
        <v>2251</v>
      </c>
      <c r="I99" s="69"/>
      <c r="BD99" s="72"/>
    </row>
    <row r="100" spans="1:56" ht="12">
      <c r="A100" s="187">
        <v>48</v>
      </c>
      <c r="B100" s="180"/>
      <c r="C100" s="132"/>
      <c r="D100" s="185" t="s">
        <v>2252</v>
      </c>
      <c r="E100" s="257" t="s">
        <v>1362</v>
      </c>
      <c r="F100" s="257">
        <v>95</v>
      </c>
      <c r="I100" s="69"/>
      <c r="BD100" s="72"/>
    </row>
    <row r="101" spans="1:56" ht="12">
      <c r="A101" s="187"/>
      <c r="B101" s="194" t="s">
        <v>1716</v>
      </c>
      <c r="C101" s="132"/>
      <c r="D101" s="184" t="s">
        <v>2253</v>
      </c>
      <c r="I101" s="69"/>
      <c r="BD101" s="72"/>
    </row>
    <row r="102" spans="1:56" ht="12">
      <c r="A102" s="187">
        <v>49</v>
      </c>
      <c r="B102" s="180"/>
      <c r="C102" s="132"/>
      <c r="D102" s="185" t="s">
        <v>2254</v>
      </c>
      <c r="E102" s="257" t="s">
        <v>1362</v>
      </c>
      <c r="F102" s="257">
        <v>95</v>
      </c>
      <c r="I102" s="69"/>
      <c r="BD102" s="72"/>
    </row>
    <row r="103" spans="1:56" ht="12">
      <c r="A103" s="187"/>
      <c r="B103" s="194" t="s">
        <v>1716</v>
      </c>
      <c r="C103" s="132"/>
      <c r="D103" s="184" t="s">
        <v>2255</v>
      </c>
      <c r="I103" s="69"/>
      <c r="BD103" s="72"/>
    </row>
    <row r="104" spans="1:56" ht="12">
      <c r="A104" s="187">
        <v>50</v>
      </c>
      <c r="B104" s="180"/>
      <c r="C104" s="132"/>
      <c r="D104" s="185" t="s">
        <v>2256</v>
      </c>
      <c r="E104" s="257" t="s">
        <v>1362</v>
      </c>
      <c r="F104" s="257">
        <v>95</v>
      </c>
      <c r="I104" s="69"/>
      <c r="BD104" s="72"/>
    </row>
    <row r="105" spans="1:56" ht="12">
      <c r="A105" s="187"/>
      <c r="B105" s="194" t="s">
        <v>1716</v>
      </c>
      <c r="C105" s="132"/>
      <c r="D105" s="184" t="s">
        <v>2257</v>
      </c>
      <c r="I105" s="69"/>
      <c r="BD105" s="72"/>
    </row>
    <row r="106" spans="1:56" ht="12">
      <c r="A106" s="187">
        <v>51</v>
      </c>
      <c r="B106" s="180"/>
      <c r="C106" s="132"/>
      <c r="D106" s="185" t="s">
        <v>2258</v>
      </c>
      <c r="E106" s="257" t="s">
        <v>1362</v>
      </c>
      <c r="F106" s="257">
        <v>95</v>
      </c>
      <c r="I106" s="69"/>
      <c r="BD106" s="72"/>
    </row>
    <row r="107" spans="1:56" ht="12">
      <c r="A107" s="187"/>
      <c r="B107" s="194" t="s">
        <v>1716</v>
      </c>
      <c r="C107" s="132"/>
      <c r="D107" s="184" t="s">
        <v>2259</v>
      </c>
      <c r="I107" s="69"/>
      <c r="BD107" s="72"/>
    </row>
    <row r="108" spans="1:56" ht="12">
      <c r="A108" s="187">
        <v>52</v>
      </c>
      <c r="B108" s="180"/>
      <c r="C108" s="132"/>
      <c r="D108" s="185" t="s">
        <v>2260</v>
      </c>
      <c r="E108" s="257" t="s">
        <v>1362</v>
      </c>
      <c r="F108" s="257">
        <v>95</v>
      </c>
      <c r="I108" s="69"/>
      <c r="BD108" s="72"/>
    </row>
    <row r="109" spans="1:56" ht="12">
      <c r="A109" s="187"/>
      <c r="B109" s="194" t="s">
        <v>1716</v>
      </c>
      <c r="C109" s="132"/>
      <c r="D109" s="184" t="s">
        <v>2261</v>
      </c>
      <c r="I109" s="69"/>
      <c r="BD109" s="72"/>
    </row>
    <row r="110" spans="1:56" ht="12">
      <c r="A110" s="187">
        <v>53</v>
      </c>
      <c r="B110" s="180"/>
      <c r="C110" s="132"/>
      <c r="D110" s="185" t="s">
        <v>2262</v>
      </c>
      <c r="E110" s="257" t="s">
        <v>1362</v>
      </c>
      <c r="F110" s="257">
        <v>95</v>
      </c>
      <c r="I110" s="69"/>
      <c r="BD110" s="72"/>
    </row>
    <row r="111" spans="1:56" ht="12">
      <c r="A111" s="187"/>
      <c r="B111" s="194" t="s">
        <v>1716</v>
      </c>
      <c r="C111" s="132"/>
      <c r="D111" s="184" t="s">
        <v>2263</v>
      </c>
      <c r="I111" s="69"/>
      <c r="BD111" s="72"/>
    </row>
    <row r="112" spans="1:44" s="73" customFormat="1" ht="15" customHeight="1">
      <c r="A112" s="187">
        <v>54</v>
      </c>
      <c r="B112" s="180"/>
      <c r="C112" s="188"/>
      <c r="D112" s="185" t="s">
        <v>2264</v>
      </c>
      <c r="E112" s="257" t="s">
        <v>1362</v>
      </c>
      <c r="F112" s="257">
        <v>95</v>
      </c>
      <c r="AM112" s="75"/>
      <c r="AN112" s="75"/>
      <c r="AR112" s="75"/>
    </row>
    <row r="113" spans="1:44" s="73" customFormat="1" ht="15" customHeight="1">
      <c r="A113" s="187"/>
      <c r="B113" s="189" t="s">
        <v>1716</v>
      </c>
      <c r="C113" s="188"/>
      <c r="D113" s="184" t="s">
        <v>2265</v>
      </c>
      <c r="E113" s="257"/>
      <c r="F113" s="257"/>
      <c r="AM113" s="75"/>
      <c r="AN113" s="75"/>
      <c r="AR113" s="75"/>
    </row>
    <row r="114" spans="1:6" ht="24">
      <c r="A114" s="179">
        <v>55</v>
      </c>
      <c r="B114" s="180"/>
      <c r="C114" s="139"/>
      <c r="D114" s="185" t="s">
        <v>2266</v>
      </c>
      <c r="E114" s="257" t="s">
        <v>1361</v>
      </c>
      <c r="F114" s="257">
        <v>95</v>
      </c>
    </row>
    <row r="115" spans="1:4" ht="12">
      <c r="A115" s="179"/>
      <c r="B115" s="138" t="s">
        <v>1716</v>
      </c>
      <c r="C115" s="139"/>
      <c r="D115" s="184" t="s">
        <v>2267</v>
      </c>
    </row>
    <row r="116" spans="1:6" ht="24" customHeight="1">
      <c r="A116" s="179">
        <v>56</v>
      </c>
      <c r="B116" s="138"/>
      <c r="C116" s="139"/>
      <c r="D116" s="185" t="s">
        <v>2268</v>
      </c>
      <c r="E116" s="257" t="s">
        <v>1361</v>
      </c>
      <c r="F116" s="257">
        <v>95</v>
      </c>
    </row>
    <row r="117" spans="1:6" ht="24" customHeight="1">
      <c r="A117" s="179">
        <v>57</v>
      </c>
      <c r="B117" s="138"/>
      <c r="C117" s="139"/>
      <c r="D117" s="185" t="s">
        <v>2269</v>
      </c>
      <c r="E117" s="257" t="s">
        <v>1361</v>
      </c>
      <c r="F117" s="257">
        <v>95</v>
      </c>
    </row>
    <row r="118" spans="1:6" ht="24" customHeight="1">
      <c r="A118" s="179">
        <v>58</v>
      </c>
      <c r="B118" s="138"/>
      <c r="C118" s="139"/>
      <c r="D118" s="185" t="s">
        <v>2270</v>
      </c>
      <c r="E118" s="257" t="s">
        <v>1361</v>
      </c>
      <c r="F118" s="257">
        <v>95</v>
      </c>
    </row>
    <row r="119" spans="1:6" ht="24" customHeight="1">
      <c r="A119" s="179">
        <v>59</v>
      </c>
      <c r="B119" s="138"/>
      <c r="C119" s="139"/>
      <c r="D119" s="185" t="s">
        <v>2271</v>
      </c>
      <c r="E119" s="257" t="s">
        <v>1361</v>
      </c>
      <c r="F119" s="257">
        <v>95</v>
      </c>
    </row>
    <row r="120" spans="1:44" s="73" customFormat="1" ht="24" customHeight="1">
      <c r="A120" s="187">
        <v>60</v>
      </c>
      <c r="B120" s="189"/>
      <c r="C120" s="188"/>
      <c r="D120" s="185" t="s">
        <v>2272</v>
      </c>
      <c r="E120" s="257" t="s">
        <v>1361</v>
      </c>
      <c r="F120" s="257">
        <v>95</v>
      </c>
      <c r="AM120" s="75"/>
      <c r="AN120" s="75"/>
      <c r="AR120" s="75"/>
    </row>
    <row r="121" spans="1:44" s="73" customFormat="1" ht="24" customHeight="1">
      <c r="A121" s="187">
        <v>61</v>
      </c>
      <c r="B121" s="189"/>
      <c r="C121" s="188"/>
      <c r="D121" s="185" t="s">
        <v>2273</v>
      </c>
      <c r="E121" s="257" t="s">
        <v>1361</v>
      </c>
      <c r="F121" s="257">
        <v>95</v>
      </c>
      <c r="AM121" s="75"/>
      <c r="AN121" s="75"/>
      <c r="AR121" s="75"/>
    </row>
    <row r="122" spans="1:6" ht="36">
      <c r="A122" s="179">
        <v>62</v>
      </c>
      <c r="B122" s="194"/>
      <c r="C122" s="132"/>
      <c r="D122" s="185" t="s">
        <v>2274</v>
      </c>
      <c r="E122" s="257" t="s">
        <v>1362</v>
      </c>
      <c r="F122" s="257">
        <v>95</v>
      </c>
    </row>
    <row r="123" spans="1:4" ht="12">
      <c r="A123" s="179"/>
      <c r="B123" s="194" t="s">
        <v>1716</v>
      </c>
      <c r="C123" s="132"/>
      <c r="D123" s="191" t="s">
        <v>2275</v>
      </c>
    </row>
    <row r="124" spans="1:6" ht="36">
      <c r="A124" s="179">
        <v>63</v>
      </c>
      <c r="B124" s="194"/>
      <c r="C124" s="132"/>
      <c r="D124" s="185" t="s">
        <v>2276</v>
      </c>
      <c r="E124" s="257" t="s">
        <v>1362</v>
      </c>
      <c r="F124" s="257">
        <v>95</v>
      </c>
    </row>
    <row r="125" spans="1:4" ht="12">
      <c r="A125" s="179"/>
      <c r="B125" s="194" t="s">
        <v>1716</v>
      </c>
      <c r="C125" s="132"/>
      <c r="D125" s="191" t="s">
        <v>2277</v>
      </c>
    </row>
    <row r="126" spans="1:6" ht="36">
      <c r="A126" s="179">
        <v>64</v>
      </c>
      <c r="B126" s="194"/>
      <c r="C126" s="132"/>
      <c r="D126" s="185" t="s">
        <v>2278</v>
      </c>
      <c r="E126" s="257" t="s">
        <v>1362</v>
      </c>
      <c r="F126" s="257">
        <v>95</v>
      </c>
    </row>
    <row r="127" spans="1:4" ht="12">
      <c r="A127" s="179"/>
      <c r="B127" s="194" t="s">
        <v>1716</v>
      </c>
      <c r="C127" s="132"/>
      <c r="D127" s="191" t="s">
        <v>2279</v>
      </c>
    </row>
    <row r="128" spans="1:6" ht="36">
      <c r="A128" s="179">
        <v>65</v>
      </c>
      <c r="B128" s="194"/>
      <c r="C128" s="132"/>
      <c r="D128" s="185" t="s">
        <v>2280</v>
      </c>
      <c r="E128" s="257" t="s">
        <v>1362</v>
      </c>
      <c r="F128" s="257">
        <v>95</v>
      </c>
    </row>
    <row r="129" spans="1:4" ht="12">
      <c r="A129" s="179"/>
      <c r="B129" s="194" t="s">
        <v>1716</v>
      </c>
      <c r="C129" s="132"/>
      <c r="D129" s="191" t="s">
        <v>2281</v>
      </c>
    </row>
    <row r="130" spans="1:44" s="73" customFormat="1" ht="38.25" customHeight="1">
      <c r="A130" s="179">
        <v>66</v>
      </c>
      <c r="B130" s="189"/>
      <c r="C130" s="188"/>
      <c r="D130" s="185" t="s">
        <v>2282</v>
      </c>
      <c r="E130" s="257" t="s">
        <v>1362</v>
      </c>
      <c r="F130" s="257">
        <v>95</v>
      </c>
      <c r="AM130" s="75"/>
      <c r="AN130" s="75"/>
      <c r="AR130" s="75"/>
    </row>
    <row r="131" spans="1:44" s="73" customFormat="1" ht="15" customHeight="1">
      <c r="A131" s="179"/>
      <c r="B131" s="189" t="s">
        <v>1716</v>
      </c>
      <c r="C131" s="188"/>
      <c r="D131" s="191" t="s">
        <v>2283</v>
      </c>
      <c r="E131" s="257"/>
      <c r="F131" s="257"/>
      <c r="AM131" s="75"/>
      <c r="AN131" s="75"/>
      <c r="AR131" s="75"/>
    </row>
    <row r="132" spans="1:44" s="73" customFormat="1" ht="40.5" customHeight="1">
      <c r="A132" s="179">
        <v>67</v>
      </c>
      <c r="B132" s="189"/>
      <c r="C132" s="188"/>
      <c r="D132" s="185" t="s">
        <v>2284</v>
      </c>
      <c r="E132" s="257" t="s">
        <v>1362</v>
      </c>
      <c r="F132" s="257">
        <v>95</v>
      </c>
      <c r="AM132" s="75"/>
      <c r="AN132" s="75"/>
      <c r="AR132" s="75"/>
    </row>
    <row r="133" spans="1:44" s="73" customFormat="1" ht="15" customHeight="1">
      <c r="A133" s="179"/>
      <c r="B133" s="189" t="s">
        <v>1716</v>
      </c>
      <c r="C133" s="188"/>
      <c r="D133" s="191" t="s">
        <v>2285</v>
      </c>
      <c r="E133" s="257"/>
      <c r="F133" s="257"/>
      <c r="AM133" s="75"/>
      <c r="AN133" s="75"/>
      <c r="AR133" s="75"/>
    </row>
    <row r="134" spans="1:6" ht="36">
      <c r="A134" s="179">
        <v>68</v>
      </c>
      <c r="B134" s="194"/>
      <c r="C134" s="132"/>
      <c r="D134" s="185" t="s">
        <v>2286</v>
      </c>
      <c r="E134" s="257" t="s">
        <v>1362</v>
      </c>
      <c r="F134" s="257">
        <v>95</v>
      </c>
    </row>
    <row r="135" spans="1:4" ht="12">
      <c r="A135" s="179"/>
      <c r="B135" s="194" t="s">
        <v>1716</v>
      </c>
      <c r="C135" s="132"/>
      <c r="D135" s="191" t="s">
        <v>2287</v>
      </c>
    </row>
    <row r="136" spans="1:6" ht="48">
      <c r="A136" s="179">
        <v>69</v>
      </c>
      <c r="B136" s="194"/>
      <c r="C136" s="132"/>
      <c r="D136" s="185" t="s">
        <v>2288</v>
      </c>
      <c r="E136" s="257" t="s">
        <v>1363</v>
      </c>
      <c r="F136" s="257">
        <v>95</v>
      </c>
    </row>
    <row r="137" spans="1:4" ht="12">
      <c r="A137" s="179"/>
      <c r="B137" s="194" t="s">
        <v>1716</v>
      </c>
      <c r="C137" s="132"/>
      <c r="D137" s="191" t="s">
        <v>2289</v>
      </c>
    </row>
    <row r="138" spans="1:6" ht="48">
      <c r="A138" s="179">
        <v>70</v>
      </c>
      <c r="B138" s="194"/>
      <c r="C138" s="132"/>
      <c r="D138" s="185" t="s">
        <v>2290</v>
      </c>
      <c r="E138" s="257" t="s">
        <v>1363</v>
      </c>
      <c r="F138" s="257">
        <v>95</v>
      </c>
    </row>
    <row r="139" spans="1:4" ht="12">
      <c r="A139" s="179"/>
      <c r="B139" s="194" t="s">
        <v>1716</v>
      </c>
      <c r="C139" s="132"/>
      <c r="D139" s="191" t="s">
        <v>2291</v>
      </c>
    </row>
    <row r="140" spans="1:6" ht="48">
      <c r="A140" s="179">
        <v>71</v>
      </c>
      <c r="B140" s="194"/>
      <c r="C140" s="132"/>
      <c r="D140" s="185" t="s">
        <v>2292</v>
      </c>
      <c r="E140" s="257" t="s">
        <v>1363</v>
      </c>
      <c r="F140" s="257">
        <v>95</v>
      </c>
    </row>
    <row r="141" spans="1:4" ht="12">
      <c r="A141" s="179"/>
      <c r="B141" s="194" t="s">
        <v>1716</v>
      </c>
      <c r="C141" s="132"/>
      <c r="D141" s="191" t="s">
        <v>2293</v>
      </c>
    </row>
    <row r="142" spans="1:6" ht="48">
      <c r="A142" s="179">
        <v>72</v>
      </c>
      <c r="B142" s="194"/>
      <c r="C142" s="132"/>
      <c r="D142" s="185" t="s">
        <v>2294</v>
      </c>
      <c r="E142" s="257" t="s">
        <v>1363</v>
      </c>
      <c r="F142" s="257">
        <v>95</v>
      </c>
    </row>
    <row r="143" spans="1:4" ht="12">
      <c r="A143" s="179"/>
      <c r="B143" s="194" t="s">
        <v>1716</v>
      </c>
      <c r="C143" s="132"/>
      <c r="D143" s="191" t="s">
        <v>2295</v>
      </c>
    </row>
    <row r="144" spans="1:6" ht="48">
      <c r="A144" s="179">
        <v>73</v>
      </c>
      <c r="B144" s="194"/>
      <c r="C144" s="132"/>
      <c r="D144" s="185" t="s">
        <v>2296</v>
      </c>
      <c r="E144" s="257" t="s">
        <v>1363</v>
      </c>
      <c r="F144" s="257">
        <v>95</v>
      </c>
    </row>
    <row r="145" spans="1:4" ht="12">
      <c r="A145" s="179"/>
      <c r="B145" s="194" t="s">
        <v>1716</v>
      </c>
      <c r="C145" s="132"/>
      <c r="D145" s="191" t="s">
        <v>2297</v>
      </c>
    </row>
    <row r="146" spans="1:6" ht="48">
      <c r="A146" s="179">
        <v>74</v>
      </c>
      <c r="B146" s="194"/>
      <c r="C146" s="132"/>
      <c r="D146" s="185" t="s">
        <v>2298</v>
      </c>
      <c r="E146" s="257" t="s">
        <v>1363</v>
      </c>
      <c r="F146" s="257">
        <v>95</v>
      </c>
    </row>
    <row r="147" spans="1:4" ht="12">
      <c r="A147" s="179"/>
      <c r="B147" s="194" t="s">
        <v>1716</v>
      </c>
      <c r="C147" s="132"/>
      <c r="D147" s="191" t="s">
        <v>2299</v>
      </c>
    </row>
    <row r="148" spans="1:6" ht="12">
      <c r="A148" s="179">
        <v>75</v>
      </c>
      <c r="B148" s="194"/>
      <c r="C148" s="132"/>
      <c r="D148" s="203" t="s">
        <v>2220</v>
      </c>
      <c r="E148" s="257" t="s">
        <v>1111</v>
      </c>
      <c r="F148" s="257">
        <v>80</v>
      </c>
    </row>
    <row r="149" spans="1:4" ht="12">
      <c r="A149" s="179"/>
      <c r="B149" s="194" t="s">
        <v>1716</v>
      </c>
      <c r="C149" s="132"/>
      <c r="D149" s="191" t="s">
        <v>2300</v>
      </c>
    </row>
    <row r="150" spans="1:6" ht="24">
      <c r="A150" s="179">
        <v>76</v>
      </c>
      <c r="B150" s="194"/>
      <c r="C150" s="132"/>
      <c r="D150" s="203" t="s">
        <v>2222</v>
      </c>
      <c r="E150" s="257" t="s">
        <v>1111</v>
      </c>
      <c r="F150" s="257">
        <v>80</v>
      </c>
    </row>
    <row r="151" spans="1:4" ht="12">
      <c r="A151" s="179"/>
      <c r="B151" s="194" t="s">
        <v>1716</v>
      </c>
      <c r="C151" s="132"/>
      <c r="D151" s="191" t="s">
        <v>2301</v>
      </c>
    </row>
    <row r="152" spans="1:6" ht="24">
      <c r="A152" s="179">
        <v>77</v>
      </c>
      <c r="B152" s="194"/>
      <c r="C152" s="132"/>
      <c r="D152" s="185" t="s">
        <v>2302</v>
      </c>
      <c r="E152" s="257" t="s">
        <v>1111</v>
      </c>
      <c r="F152" s="257">
        <v>80</v>
      </c>
    </row>
    <row r="153" spans="1:4" ht="12">
      <c r="A153" s="179"/>
      <c r="B153" s="194" t="s">
        <v>1716</v>
      </c>
      <c r="C153" s="132"/>
      <c r="D153" s="191" t="s">
        <v>2303</v>
      </c>
    </row>
    <row r="154" spans="1:6" ht="12">
      <c r="A154" s="179">
        <v>78</v>
      </c>
      <c r="B154" s="194"/>
      <c r="C154" s="132"/>
      <c r="D154" s="185" t="s">
        <v>2304</v>
      </c>
      <c r="E154" s="257" t="s">
        <v>1111</v>
      </c>
      <c r="F154" s="257">
        <v>80</v>
      </c>
    </row>
    <row r="155" spans="1:4" ht="12">
      <c r="A155" s="179"/>
      <c r="B155" s="194" t="s">
        <v>1716</v>
      </c>
      <c r="C155" s="132"/>
      <c r="D155" s="191" t="s">
        <v>2305</v>
      </c>
    </row>
    <row r="156" spans="1:6" ht="12">
      <c r="A156" s="179">
        <v>79</v>
      </c>
      <c r="B156" s="194"/>
      <c r="C156" s="132"/>
      <c r="D156" s="185" t="s">
        <v>2306</v>
      </c>
      <c r="E156" s="257" t="s">
        <v>1362</v>
      </c>
      <c r="F156" s="257">
        <v>95</v>
      </c>
    </row>
    <row r="157" spans="1:4" ht="12">
      <c r="A157" s="179"/>
      <c r="B157" s="194" t="s">
        <v>1716</v>
      </c>
      <c r="C157" s="132"/>
      <c r="D157" s="191" t="s">
        <v>2307</v>
      </c>
    </row>
    <row r="158" spans="1:44" s="73" customFormat="1" ht="15" customHeight="1">
      <c r="A158" s="179">
        <v>80</v>
      </c>
      <c r="B158" s="189"/>
      <c r="C158" s="188"/>
      <c r="D158" s="185" t="s">
        <v>2308</v>
      </c>
      <c r="E158" s="257" t="s">
        <v>1362</v>
      </c>
      <c r="F158" s="257">
        <v>95</v>
      </c>
      <c r="AM158" s="75"/>
      <c r="AN158" s="75"/>
      <c r="AR158" s="75"/>
    </row>
    <row r="159" spans="1:44" s="73" customFormat="1" ht="15" customHeight="1">
      <c r="A159" s="179"/>
      <c r="B159" s="189" t="s">
        <v>1716</v>
      </c>
      <c r="C159" s="188"/>
      <c r="D159" s="191" t="s">
        <v>2309</v>
      </c>
      <c r="E159" s="257"/>
      <c r="F159" s="257"/>
      <c r="AM159" s="75"/>
      <c r="AN159" s="75"/>
      <c r="AR159" s="75"/>
    </row>
    <row r="160" spans="1:6" ht="12">
      <c r="A160" s="179">
        <v>81</v>
      </c>
      <c r="B160" s="194"/>
      <c r="C160" s="158"/>
      <c r="D160" s="185" t="s">
        <v>2310</v>
      </c>
      <c r="E160" s="257" t="s">
        <v>1362</v>
      </c>
      <c r="F160" s="257">
        <v>95</v>
      </c>
    </row>
    <row r="161" spans="1:4" ht="12">
      <c r="A161" s="187"/>
      <c r="B161" s="194"/>
      <c r="C161" s="158"/>
      <c r="D161" s="191" t="s">
        <v>2311</v>
      </c>
    </row>
    <row r="162" spans="1:4" ht="12">
      <c r="A162" s="187"/>
      <c r="B162" s="194"/>
      <c r="C162" s="158"/>
      <c r="D162" s="204"/>
    </row>
    <row r="163" spans="1:4" ht="27.75" customHeight="1">
      <c r="A163" s="187"/>
      <c r="B163" s="194" t="s">
        <v>1324</v>
      </c>
      <c r="C163" s="86" t="s">
        <v>1142</v>
      </c>
      <c r="D163" s="86" t="s">
        <v>2312</v>
      </c>
    </row>
    <row r="164" spans="1:6" ht="120" customHeight="1">
      <c r="A164" s="187">
        <v>82</v>
      </c>
      <c r="B164" s="180"/>
      <c r="C164" s="132"/>
      <c r="D164" s="182" t="s">
        <v>2313</v>
      </c>
      <c r="E164" s="257" t="s">
        <v>1145</v>
      </c>
      <c r="F164" s="257">
        <v>95</v>
      </c>
    </row>
    <row r="165" spans="1:4" ht="12">
      <c r="A165" s="187"/>
      <c r="B165" s="194" t="s">
        <v>1716</v>
      </c>
      <c r="C165" s="132"/>
      <c r="D165" s="184" t="s">
        <v>2314</v>
      </c>
    </row>
    <row r="166" spans="1:6" ht="24">
      <c r="A166" s="187">
        <v>83</v>
      </c>
      <c r="B166" s="180"/>
      <c r="C166" s="132"/>
      <c r="D166" s="185" t="s">
        <v>2315</v>
      </c>
      <c r="E166" s="257" t="s">
        <v>1361</v>
      </c>
      <c r="F166" s="257">
        <v>95</v>
      </c>
    </row>
    <row r="167" spans="1:4" ht="12">
      <c r="A167" s="187"/>
      <c r="B167" s="194" t="s">
        <v>1716</v>
      </c>
      <c r="C167" s="132"/>
      <c r="D167" s="184" t="s">
        <v>2316</v>
      </c>
    </row>
    <row r="168" spans="1:6" ht="24">
      <c r="A168" s="187">
        <v>84</v>
      </c>
      <c r="B168" s="180"/>
      <c r="C168" s="132"/>
      <c r="D168" s="185" t="s">
        <v>2317</v>
      </c>
      <c r="E168" s="257" t="s">
        <v>1361</v>
      </c>
      <c r="F168" s="257">
        <v>95</v>
      </c>
    </row>
    <row r="169" spans="1:4" ht="12">
      <c r="A169" s="187"/>
      <c r="B169" s="194" t="s">
        <v>1716</v>
      </c>
      <c r="C169" s="132"/>
      <c r="D169" s="184" t="s">
        <v>2318</v>
      </c>
    </row>
    <row r="170" spans="1:6" ht="24">
      <c r="A170" s="187">
        <v>85</v>
      </c>
      <c r="B170" s="180"/>
      <c r="C170" s="132"/>
      <c r="D170" s="185" t="s">
        <v>2319</v>
      </c>
      <c r="E170" s="257" t="s">
        <v>1361</v>
      </c>
      <c r="F170" s="257">
        <v>95</v>
      </c>
    </row>
    <row r="171" spans="1:4" ht="12">
      <c r="A171" s="187"/>
      <c r="B171" s="194" t="s">
        <v>1716</v>
      </c>
      <c r="C171" s="132"/>
      <c r="D171" s="184" t="s">
        <v>2320</v>
      </c>
    </row>
    <row r="172" spans="1:6" ht="24.75" customHeight="1">
      <c r="A172" s="187">
        <v>86</v>
      </c>
      <c r="B172" s="180"/>
      <c r="C172" s="132"/>
      <c r="D172" s="185" t="s">
        <v>2321</v>
      </c>
      <c r="E172" s="257" t="s">
        <v>1361</v>
      </c>
      <c r="F172" s="257">
        <v>95</v>
      </c>
    </row>
    <row r="173" spans="1:4" ht="18.75" customHeight="1">
      <c r="A173" s="187"/>
      <c r="B173" s="194" t="s">
        <v>1716</v>
      </c>
      <c r="C173" s="132"/>
      <c r="D173" s="184" t="s">
        <v>2322</v>
      </c>
    </row>
    <row r="174" spans="1:6" ht="22.5" customHeight="1">
      <c r="A174" s="187">
        <v>87</v>
      </c>
      <c r="B174" s="180"/>
      <c r="C174" s="132"/>
      <c r="D174" s="185" t="s">
        <v>2323</v>
      </c>
      <c r="E174" s="257" t="s">
        <v>1361</v>
      </c>
      <c r="F174" s="257">
        <v>95</v>
      </c>
    </row>
    <row r="175" spans="1:4" ht="15" customHeight="1">
      <c r="A175" s="187"/>
      <c r="B175" s="194" t="s">
        <v>1716</v>
      </c>
      <c r="C175" s="132"/>
      <c r="D175" s="184" t="s">
        <v>2324</v>
      </c>
    </row>
    <row r="176" spans="1:6" ht="12">
      <c r="A176" s="187">
        <v>88</v>
      </c>
      <c r="B176" s="180"/>
      <c r="C176" s="132"/>
      <c r="D176" s="185" t="s">
        <v>2325</v>
      </c>
      <c r="E176" s="257" t="s">
        <v>1361</v>
      </c>
      <c r="F176" s="257">
        <v>95</v>
      </c>
    </row>
    <row r="177" spans="1:4" ht="12">
      <c r="A177" s="187"/>
      <c r="B177" s="194" t="s">
        <v>1716</v>
      </c>
      <c r="C177" s="132"/>
      <c r="D177" s="184" t="s">
        <v>2326</v>
      </c>
    </row>
    <row r="178" spans="1:6" ht="12">
      <c r="A178" s="187">
        <v>89</v>
      </c>
      <c r="B178" s="180"/>
      <c r="C178" s="132"/>
      <c r="D178" s="185" t="s">
        <v>2327</v>
      </c>
      <c r="E178" s="257" t="s">
        <v>1361</v>
      </c>
      <c r="F178" s="257">
        <v>95</v>
      </c>
    </row>
    <row r="179" spans="1:4" ht="12">
      <c r="A179" s="187"/>
      <c r="B179" s="194" t="s">
        <v>1716</v>
      </c>
      <c r="C179" s="132"/>
      <c r="D179" s="184" t="s">
        <v>2328</v>
      </c>
    </row>
    <row r="180" spans="1:6" ht="12">
      <c r="A180" s="187">
        <v>90</v>
      </c>
      <c r="B180" s="180"/>
      <c r="C180" s="132"/>
      <c r="D180" s="185" t="s">
        <v>2329</v>
      </c>
      <c r="E180" s="257" t="s">
        <v>1361</v>
      </c>
      <c r="F180" s="257">
        <v>95</v>
      </c>
    </row>
    <row r="181" spans="1:4" ht="12">
      <c r="A181" s="187"/>
      <c r="B181" s="194" t="s">
        <v>1716</v>
      </c>
      <c r="C181" s="132"/>
      <c r="D181" s="184" t="s">
        <v>2330</v>
      </c>
    </row>
    <row r="182" spans="1:6" ht="12">
      <c r="A182" s="187">
        <v>91</v>
      </c>
      <c r="B182" s="180"/>
      <c r="C182" s="132"/>
      <c r="D182" s="185" t="s">
        <v>2331</v>
      </c>
      <c r="E182" s="257" t="s">
        <v>1361</v>
      </c>
      <c r="F182" s="257">
        <v>95</v>
      </c>
    </row>
    <row r="183" spans="1:4" ht="12">
      <c r="A183" s="187"/>
      <c r="B183" s="194" t="s">
        <v>1716</v>
      </c>
      <c r="C183" s="132"/>
      <c r="D183" s="184" t="s">
        <v>2332</v>
      </c>
    </row>
    <row r="184" spans="1:6" ht="24">
      <c r="A184" s="187">
        <v>92</v>
      </c>
      <c r="B184" s="180"/>
      <c r="C184" s="132"/>
      <c r="D184" s="185" t="s">
        <v>2333</v>
      </c>
      <c r="E184" s="257" t="s">
        <v>1361</v>
      </c>
      <c r="F184" s="257">
        <v>95</v>
      </c>
    </row>
    <row r="185" spans="1:4" ht="12">
      <c r="A185" s="187"/>
      <c r="B185" s="194" t="s">
        <v>1716</v>
      </c>
      <c r="C185" s="132"/>
      <c r="D185" s="184" t="s">
        <v>2334</v>
      </c>
    </row>
    <row r="186" spans="1:6" ht="36">
      <c r="A186" s="187">
        <v>93</v>
      </c>
      <c r="B186" s="180"/>
      <c r="C186" s="132"/>
      <c r="D186" s="185" t="s">
        <v>2335</v>
      </c>
      <c r="E186" s="257" t="s">
        <v>1361</v>
      </c>
      <c r="F186" s="257">
        <v>95</v>
      </c>
    </row>
    <row r="187" spans="1:4" ht="12">
      <c r="A187" s="187"/>
      <c r="B187" s="194" t="s">
        <v>1716</v>
      </c>
      <c r="C187" s="132"/>
      <c r="D187" s="184" t="s">
        <v>2336</v>
      </c>
    </row>
    <row r="188" spans="1:6" ht="24">
      <c r="A188" s="187">
        <v>94</v>
      </c>
      <c r="B188" s="180"/>
      <c r="C188" s="132"/>
      <c r="D188" s="185" t="s">
        <v>2323</v>
      </c>
      <c r="E188" s="257" t="s">
        <v>1361</v>
      </c>
      <c r="F188" s="257">
        <v>95</v>
      </c>
    </row>
    <row r="189" spans="1:4" ht="12">
      <c r="A189" s="187"/>
      <c r="B189" s="194" t="s">
        <v>1716</v>
      </c>
      <c r="C189" s="132"/>
      <c r="D189" s="184" t="s">
        <v>2337</v>
      </c>
    </row>
    <row r="190" spans="1:6" ht="60">
      <c r="A190" s="187">
        <v>95</v>
      </c>
      <c r="B190" s="180"/>
      <c r="C190" s="132"/>
      <c r="D190" s="185" t="s">
        <v>2338</v>
      </c>
      <c r="E190" s="257" t="s">
        <v>1145</v>
      </c>
      <c r="F190" s="257">
        <v>95</v>
      </c>
    </row>
    <row r="191" spans="1:4" ht="12">
      <c r="A191" s="187"/>
      <c r="B191" s="194" t="s">
        <v>1716</v>
      </c>
      <c r="C191" s="132"/>
      <c r="D191" s="184" t="s">
        <v>2339</v>
      </c>
    </row>
    <row r="192" spans="1:6" ht="36">
      <c r="A192" s="187">
        <v>96</v>
      </c>
      <c r="B192" s="180"/>
      <c r="C192" s="132"/>
      <c r="D192" s="185" t="s">
        <v>2340</v>
      </c>
      <c r="E192" s="257" t="s">
        <v>1362</v>
      </c>
      <c r="F192" s="257">
        <v>95</v>
      </c>
    </row>
    <row r="193" spans="1:4" ht="12">
      <c r="A193" s="187"/>
      <c r="B193" s="194" t="s">
        <v>1716</v>
      </c>
      <c r="C193" s="132"/>
      <c r="D193" s="191" t="s">
        <v>2341</v>
      </c>
    </row>
    <row r="194" spans="1:6" ht="48">
      <c r="A194" s="205">
        <v>97</v>
      </c>
      <c r="B194" s="206"/>
      <c r="C194" s="132"/>
      <c r="D194" s="185" t="s">
        <v>2342</v>
      </c>
      <c r="E194" s="257" t="s">
        <v>1363</v>
      </c>
      <c r="F194" s="257">
        <v>95</v>
      </c>
    </row>
    <row r="195" spans="1:4" ht="12">
      <c r="A195" s="205"/>
      <c r="B195" s="206" t="s">
        <v>1716</v>
      </c>
      <c r="C195" s="132"/>
      <c r="D195" s="191" t="s">
        <v>2343</v>
      </c>
    </row>
    <row r="196" spans="1:6" ht="48">
      <c r="A196" s="205">
        <v>98</v>
      </c>
      <c r="B196" s="206"/>
      <c r="C196" s="132"/>
      <c r="D196" s="185" t="s">
        <v>2344</v>
      </c>
      <c r="E196" s="257" t="s">
        <v>1363</v>
      </c>
      <c r="F196" s="257">
        <v>95</v>
      </c>
    </row>
    <row r="197" spans="1:4" ht="12">
      <c r="A197" s="205"/>
      <c r="B197" s="206" t="s">
        <v>1716</v>
      </c>
      <c r="C197" s="132"/>
      <c r="D197" s="191" t="s">
        <v>2345</v>
      </c>
    </row>
    <row r="198" spans="1:6" ht="48">
      <c r="A198" s="187">
        <v>99</v>
      </c>
      <c r="B198" s="194"/>
      <c r="C198" s="132"/>
      <c r="D198" s="185" t="s">
        <v>2346</v>
      </c>
      <c r="E198" s="257" t="s">
        <v>1363</v>
      </c>
      <c r="F198" s="257">
        <v>95</v>
      </c>
    </row>
    <row r="199" spans="1:4" ht="12">
      <c r="A199" s="187"/>
      <c r="B199" s="194" t="s">
        <v>1716</v>
      </c>
      <c r="C199" s="132"/>
      <c r="D199" s="191" t="s">
        <v>2347</v>
      </c>
    </row>
    <row r="200" spans="1:6" ht="48">
      <c r="A200" s="187">
        <v>100</v>
      </c>
      <c r="B200" s="194"/>
      <c r="C200" s="132"/>
      <c r="D200" s="185" t="s">
        <v>2348</v>
      </c>
      <c r="E200" s="257" t="s">
        <v>1363</v>
      </c>
      <c r="F200" s="257">
        <v>95</v>
      </c>
    </row>
    <row r="201" spans="1:4" ht="12">
      <c r="A201" s="187"/>
      <c r="B201" s="194" t="s">
        <v>1716</v>
      </c>
      <c r="C201" s="132"/>
      <c r="D201" s="191" t="s">
        <v>2349</v>
      </c>
    </row>
    <row r="202" spans="1:6" ht="48">
      <c r="A202" s="187">
        <v>101</v>
      </c>
      <c r="B202" s="194"/>
      <c r="C202" s="132"/>
      <c r="D202" s="185" t="s">
        <v>2350</v>
      </c>
      <c r="E202" s="257" t="s">
        <v>1363</v>
      </c>
      <c r="F202" s="257">
        <v>95</v>
      </c>
    </row>
    <row r="203" spans="1:4" ht="12">
      <c r="A203" s="187"/>
      <c r="B203" s="194" t="s">
        <v>1716</v>
      </c>
      <c r="C203" s="132"/>
      <c r="D203" s="191" t="s">
        <v>2351</v>
      </c>
    </row>
    <row r="204" spans="1:6" ht="12">
      <c r="A204" s="187">
        <v>102</v>
      </c>
      <c r="B204" s="194"/>
      <c r="C204" s="132"/>
      <c r="D204" s="185" t="s">
        <v>2220</v>
      </c>
      <c r="E204" s="257" t="s">
        <v>1111</v>
      </c>
      <c r="F204" s="257">
        <v>80</v>
      </c>
    </row>
    <row r="205" spans="1:4" ht="12">
      <c r="A205" s="207"/>
      <c r="B205" s="194" t="s">
        <v>1716</v>
      </c>
      <c r="C205" s="132"/>
      <c r="D205" s="191" t="s">
        <v>2352</v>
      </c>
    </row>
    <row r="206" spans="1:6" ht="24">
      <c r="A206" s="207">
        <v>103</v>
      </c>
      <c r="B206" s="194"/>
      <c r="C206" s="132"/>
      <c r="D206" s="185" t="s">
        <v>2222</v>
      </c>
      <c r="E206" s="257" t="s">
        <v>1111</v>
      </c>
      <c r="F206" s="257">
        <v>80</v>
      </c>
    </row>
    <row r="207" spans="1:4" ht="12">
      <c r="A207" s="208"/>
      <c r="B207" s="194" t="s">
        <v>1716</v>
      </c>
      <c r="C207" s="132"/>
      <c r="D207" s="191" t="s">
        <v>2353</v>
      </c>
    </row>
    <row r="208" spans="1:6" ht="12">
      <c r="A208" s="209">
        <v>104</v>
      </c>
      <c r="B208" s="194"/>
      <c r="C208" s="132"/>
      <c r="D208" s="185" t="s">
        <v>2304</v>
      </c>
      <c r="E208" s="257" t="s">
        <v>1111</v>
      </c>
      <c r="F208" s="257">
        <v>80</v>
      </c>
    </row>
    <row r="209" spans="1:4" ht="12">
      <c r="A209" s="209"/>
      <c r="B209" s="194" t="s">
        <v>1716</v>
      </c>
      <c r="C209" s="132"/>
      <c r="D209" s="191" t="s">
        <v>2354</v>
      </c>
    </row>
    <row r="210" spans="1:6" ht="12">
      <c r="A210" s="187">
        <v>105</v>
      </c>
      <c r="B210" s="210"/>
      <c r="C210" s="132"/>
      <c r="D210" s="185" t="s">
        <v>2355</v>
      </c>
      <c r="E210" s="257" t="s">
        <v>1362</v>
      </c>
      <c r="F210" s="257">
        <v>95</v>
      </c>
    </row>
    <row r="211" spans="1:4" ht="12">
      <c r="A211" s="187"/>
      <c r="B211" s="210" t="s">
        <v>1716</v>
      </c>
      <c r="C211" s="132"/>
      <c r="D211" s="191" t="s">
        <v>2356</v>
      </c>
    </row>
    <row r="212" spans="1:6" ht="36">
      <c r="A212" s="187">
        <v>106</v>
      </c>
      <c r="B212" s="210"/>
      <c r="C212" s="132"/>
      <c r="D212" s="185" t="s">
        <v>2357</v>
      </c>
      <c r="E212" s="257" t="s">
        <v>1344</v>
      </c>
      <c r="F212" s="257">
        <v>95</v>
      </c>
    </row>
    <row r="213" spans="1:4" ht="12">
      <c r="A213" s="187"/>
      <c r="B213" s="210" t="s">
        <v>1716</v>
      </c>
      <c r="C213" s="132"/>
      <c r="D213" s="191" t="s">
        <v>2358</v>
      </c>
    </row>
    <row r="214" spans="1:6" ht="36">
      <c r="A214" s="187">
        <v>107</v>
      </c>
      <c r="B214" s="210"/>
      <c r="C214" s="132"/>
      <c r="D214" s="185" t="s">
        <v>2359</v>
      </c>
      <c r="E214" s="257" t="s">
        <v>1344</v>
      </c>
      <c r="F214" s="257">
        <v>95</v>
      </c>
    </row>
    <row r="215" spans="1:4" ht="12">
      <c r="A215" s="187"/>
      <c r="B215" s="210" t="s">
        <v>1716</v>
      </c>
      <c r="C215" s="132"/>
      <c r="D215" s="191" t="s">
        <v>2358</v>
      </c>
    </row>
    <row r="216" spans="1:4" ht="12">
      <c r="A216" s="187"/>
      <c r="B216" s="194"/>
      <c r="C216" s="132"/>
      <c r="D216" s="146"/>
    </row>
    <row r="217" spans="1:4" ht="30.75" customHeight="1">
      <c r="A217" s="187"/>
      <c r="B217" s="194" t="s">
        <v>1324</v>
      </c>
      <c r="C217" s="86" t="s">
        <v>1136</v>
      </c>
      <c r="D217" s="86" t="s">
        <v>2360</v>
      </c>
    </row>
    <row r="218" spans="1:6" ht="102" customHeight="1">
      <c r="A218" s="187">
        <v>108</v>
      </c>
      <c r="B218" s="180"/>
      <c r="C218" s="132"/>
      <c r="D218" s="182" t="s">
        <v>2361</v>
      </c>
      <c r="E218" s="257" t="s">
        <v>1145</v>
      </c>
      <c r="F218" s="257">
        <v>95</v>
      </c>
    </row>
    <row r="219" spans="1:4" ht="12">
      <c r="A219" s="187"/>
      <c r="B219" s="194" t="s">
        <v>1716</v>
      </c>
      <c r="C219" s="132"/>
      <c r="D219" s="184" t="s">
        <v>2362</v>
      </c>
    </row>
    <row r="220" spans="1:6" ht="24">
      <c r="A220" s="187">
        <v>109</v>
      </c>
      <c r="B220" s="180"/>
      <c r="C220" s="132"/>
      <c r="D220" s="185" t="s">
        <v>2363</v>
      </c>
      <c r="E220" s="257" t="s">
        <v>1361</v>
      </c>
      <c r="F220" s="257">
        <v>95</v>
      </c>
    </row>
    <row r="221" spans="1:4" ht="12">
      <c r="A221" s="187"/>
      <c r="B221" s="194" t="s">
        <v>1716</v>
      </c>
      <c r="C221" s="132"/>
      <c r="D221" s="184" t="s">
        <v>2364</v>
      </c>
    </row>
    <row r="222" spans="1:6" ht="24">
      <c r="A222" s="187">
        <v>110</v>
      </c>
      <c r="B222" s="180"/>
      <c r="C222" s="132"/>
      <c r="D222" s="185" t="s">
        <v>2365</v>
      </c>
      <c r="E222" s="257" t="s">
        <v>1361</v>
      </c>
      <c r="F222" s="257">
        <v>95</v>
      </c>
    </row>
    <row r="223" spans="1:4" ht="12">
      <c r="A223" s="187"/>
      <c r="B223" s="194" t="s">
        <v>1716</v>
      </c>
      <c r="C223" s="132"/>
      <c r="D223" s="184" t="s">
        <v>2366</v>
      </c>
    </row>
    <row r="224" spans="1:6" ht="24">
      <c r="A224" s="187">
        <v>111</v>
      </c>
      <c r="B224" s="180"/>
      <c r="C224" s="132"/>
      <c r="D224" s="185" t="s">
        <v>2365</v>
      </c>
      <c r="E224" s="257" t="s">
        <v>1361</v>
      </c>
      <c r="F224" s="257">
        <v>95</v>
      </c>
    </row>
    <row r="225" spans="1:4" ht="12">
      <c r="A225" s="187"/>
      <c r="B225" s="194" t="s">
        <v>1716</v>
      </c>
      <c r="C225" s="132"/>
      <c r="D225" s="184" t="s">
        <v>2367</v>
      </c>
    </row>
    <row r="226" spans="1:6" ht="24">
      <c r="A226" s="187">
        <v>112</v>
      </c>
      <c r="B226" s="180"/>
      <c r="C226" s="132"/>
      <c r="D226" s="185" t="s">
        <v>2368</v>
      </c>
      <c r="E226" s="257" t="s">
        <v>1361</v>
      </c>
      <c r="F226" s="257">
        <v>95</v>
      </c>
    </row>
    <row r="227" spans="1:4" ht="12">
      <c r="A227" s="187"/>
      <c r="B227" s="194" t="s">
        <v>1716</v>
      </c>
      <c r="C227" s="132"/>
      <c r="D227" s="184" t="s">
        <v>2369</v>
      </c>
    </row>
    <row r="228" spans="1:6" ht="24">
      <c r="A228" s="187">
        <v>113</v>
      </c>
      <c r="B228" s="180"/>
      <c r="C228" s="132"/>
      <c r="D228" s="185" t="s">
        <v>2370</v>
      </c>
      <c r="E228" s="257" t="s">
        <v>1361</v>
      </c>
      <c r="F228" s="257">
        <v>95</v>
      </c>
    </row>
    <row r="229" spans="1:4" ht="12">
      <c r="A229" s="187"/>
      <c r="B229" s="194" t="s">
        <v>1716</v>
      </c>
      <c r="C229" s="132"/>
      <c r="D229" s="184" t="s">
        <v>2371</v>
      </c>
    </row>
    <row r="230" spans="1:6" ht="36">
      <c r="A230" s="187">
        <v>114</v>
      </c>
      <c r="B230" s="180"/>
      <c r="C230" s="132"/>
      <c r="D230" s="185" t="s">
        <v>2372</v>
      </c>
      <c r="E230" s="257" t="s">
        <v>1362</v>
      </c>
      <c r="F230" s="257">
        <v>95</v>
      </c>
    </row>
    <row r="231" spans="1:4" ht="12">
      <c r="A231" s="187"/>
      <c r="B231" s="194" t="s">
        <v>1716</v>
      </c>
      <c r="C231" s="132"/>
      <c r="D231" s="191" t="s">
        <v>2373</v>
      </c>
    </row>
    <row r="232" spans="1:6" ht="48">
      <c r="A232" s="187">
        <v>115</v>
      </c>
      <c r="B232" s="194"/>
      <c r="C232" s="132"/>
      <c r="D232" s="185" t="s">
        <v>2374</v>
      </c>
      <c r="E232" s="257" t="s">
        <v>1363</v>
      </c>
      <c r="F232" s="257">
        <v>95</v>
      </c>
    </row>
    <row r="233" spans="1:4" ht="12">
      <c r="A233" s="187"/>
      <c r="B233" s="194" t="s">
        <v>1716</v>
      </c>
      <c r="C233" s="132"/>
      <c r="D233" s="191" t="s">
        <v>2375</v>
      </c>
    </row>
    <row r="234" spans="1:6" ht="48">
      <c r="A234" s="187">
        <v>116</v>
      </c>
      <c r="B234" s="194"/>
      <c r="C234" s="132"/>
      <c r="D234" s="185" t="s">
        <v>2206</v>
      </c>
      <c r="E234" s="257" t="s">
        <v>1363</v>
      </c>
      <c r="F234" s="257">
        <v>95</v>
      </c>
    </row>
    <row r="235" spans="1:4" ht="12">
      <c r="A235" s="187"/>
      <c r="B235" s="194" t="s">
        <v>1716</v>
      </c>
      <c r="C235" s="132"/>
      <c r="D235" s="191" t="s">
        <v>2376</v>
      </c>
    </row>
    <row r="236" spans="1:6" ht="48">
      <c r="A236" s="187">
        <v>117</v>
      </c>
      <c r="B236" s="194"/>
      <c r="C236" s="132"/>
      <c r="D236" s="185" t="s">
        <v>2377</v>
      </c>
      <c r="E236" s="257" t="s">
        <v>1363</v>
      </c>
      <c r="F236" s="257">
        <v>95</v>
      </c>
    </row>
    <row r="237" spans="1:4" ht="12">
      <c r="A237" s="187"/>
      <c r="B237" s="194" t="s">
        <v>1716</v>
      </c>
      <c r="C237" s="132"/>
      <c r="D237" s="191" t="s">
        <v>2378</v>
      </c>
    </row>
    <row r="238" spans="1:6" ht="12">
      <c r="A238" s="187">
        <v>118</v>
      </c>
      <c r="B238" s="194"/>
      <c r="C238" s="132"/>
      <c r="D238" s="185" t="s">
        <v>2220</v>
      </c>
      <c r="E238" s="257" t="s">
        <v>1111</v>
      </c>
      <c r="F238" s="257">
        <v>80</v>
      </c>
    </row>
    <row r="239" spans="1:4" ht="12">
      <c r="A239" s="187"/>
      <c r="B239" s="194" t="s">
        <v>1716</v>
      </c>
      <c r="C239" s="132"/>
      <c r="D239" s="191" t="s">
        <v>2379</v>
      </c>
    </row>
    <row r="240" spans="1:6" ht="24">
      <c r="A240" s="187">
        <v>119</v>
      </c>
      <c r="B240" s="194"/>
      <c r="C240" s="132"/>
      <c r="D240" s="203" t="s">
        <v>2222</v>
      </c>
      <c r="E240" s="257" t="s">
        <v>1111</v>
      </c>
      <c r="F240" s="257">
        <v>80</v>
      </c>
    </row>
    <row r="241" spans="1:4" ht="12">
      <c r="A241" s="187"/>
      <c r="B241" s="194" t="s">
        <v>1716</v>
      </c>
      <c r="C241" s="171"/>
      <c r="D241" s="191" t="s">
        <v>2380</v>
      </c>
    </row>
    <row r="242" spans="1:6" ht="12">
      <c r="A242" s="187">
        <v>120</v>
      </c>
      <c r="B242" s="194"/>
      <c r="C242" s="171"/>
      <c r="D242" s="185" t="s">
        <v>2304</v>
      </c>
      <c r="E242" s="257" t="s">
        <v>1111</v>
      </c>
      <c r="F242" s="257">
        <v>80</v>
      </c>
    </row>
    <row r="243" spans="1:4" ht="12">
      <c r="A243" s="187"/>
      <c r="B243" s="194" t="s">
        <v>1716</v>
      </c>
      <c r="C243" s="171"/>
      <c r="D243" s="191" t="s">
        <v>2381</v>
      </c>
    </row>
    <row r="244" spans="1:4" ht="12">
      <c r="A244" s="187"/>
      <c r="B244" s="194"/>
      <c r="C244" s="171"/>
      <c r="D244" s="146"/>
    </row>
    <row r="245" spans="1:56" s="58" customFormat="1" ht="22.5" customHeight="1">
      <c r="A245" s="187"/>
      <c r="B245" s="194" t="s">
        <v>1324</v>
      </c>
      <c r="C245" s="211" t="s">
        <v>1134</v>
      </c>
      <c r="D245" s="86" t="s">
        <v>2382</v>
      </c>
      <c r="E245" s="257" t="s">
        <v>1145</v>
      </c>
      <c r="F245" s="257">
        <v>95</v>
      </c>
      <c r="I245" s="61"/>
      <c r="K245" s="61"/>
      <c r="M245" s="61"/>
      <c r="AK245" s="59"/>
      <c r="AM245" s="63"/>
      <c r="AN245" s="63"/>
      <c r="AR245" s="59"/>
      <c r="BD245" s="64"/>
    </row>
    <row r="246" spans="1:6" ht="24">
      <c r="A246" s="187">
        <v>121</v>
      </c>
      <c r="B246" s="180"/>
      <c r="C246" s="171"/>
      <c r="D246" s="185" t="s">
        <v>2383</v>
      </c>
      <c r="E246" s="257" t="s">
        <v>1145</v>
      </c>
      <c r="F246" s="257">
        <v>95</v>
      </c>
    </row>
    <row r="247" spans="1:4" ht="12">
      <c r="A247" s="187"/>
      <c r="B247" s="194" t="s">
        <v>1716</v>
      </c>
      <c r="C247" s="171"/>
      <c r="D247" s="184" t="s">
        <v>2384</v>
      </c>
    </row>
    <row r="248" spans="1:6" ht="12">
      <c r="A248" s="187">
        <v>122</v>
      </c>
      <c r="B248" s="180"/>
      <c r="C248" s="171"/>
      <c r="D248" s="185" t="s">
        <v>2385</v>
      </c>
      <c r="E248" s="257" t="s">
        <v>1361</v>
      </c>
      <c r="F248" s="257">
        <v>95</v>
      </c>
    </row>
    <row r="249" spans="1:4" ht="12">
      <c r="A249" s="187"/>
      <c r="B249" s="194" t="s">
        <v>1716</v>
      </c>
      <c r="C249" s="171"/>
      <c r="D249" s="184" t="s">
        <v>2386</v>
      </c>
    </row>
    <row r="250" spans="1:6" ht="12">
      <c r="A250" s="187">
        <v>123</v>
      </c>
      <c r="B250" s="194"/>
      <c r="C250" s="171"/>
      <c r="D250" s="185" t="s">
        <v>2387</v>
      </c>
      <c r="E250" s="257" t="s">
        <v>1361</v>
      </c>
      <c r="F250" s="257">
        <v>50</v>
      </c>
    </row>
    <row r="251" spans="1:6" ht="36">
      <c r="A251" s="187">
        <v>124</v>
      </c>
      <c r="B251" s="194"/>
      <c r="C251" s="171"/>
      <c r="D251" s="185" t="s">
        <v>2388</v>
      </c>
      <c r="E251" s="257" t="s">
        <v>1362</v>
      </c>
      <c r="F251" s="257">
        <v>95</v>
      </c>
    </row>
    <row r="252" spans="1:4" ht="12">
      <c r="A252" s="187"/>
      <c r="B252" s="194" t="s">
        <v>1716</v>
      </c>
      <c r="C252" s="171"/>
      <c r="D252" s="191" t="s">
        <v>2389</v>
      </c>
    </row>
    <row r="253" spans="1:6" ht="12">
      <c r="A253" s="187">
        <v>125</v>
      </c>
      <c r="B253" s="194"/>
      <c r="C253" s="171"/>
      <c r="D253" s="185" t="s">
        <v>2390</v>
      </c>
      <c r="E253" s="257" t="s">
        <v>1111</v>
      </c>
      <c r="F253" s="257">
        <v>80</v>
      </c>
    </row>
    <row r="254" spans="1:4" ht="12">
      <c r="A254" s="187"/>
      <c r="B254" s="194" t="s">
        <v>1716</v>
      </c>
      <c r="C254" s="171"/>
      <c r="D254" s="191" t="s">
        <v>2391</v>
      </c>
    </row>
    <row r="255" spans="1:6" ht="24">
      <c r="A255" s="187">
        <v>126</v>
      </c>
      <c r="B255" s="194"/>
      <c r="C255" s="171"/>
      <c r="D255" s="185" t="s">
        <v>2222</v>
      </c>
      <c r="E255" s="257" t="s">
        <v>1111</v>
      </c>
      <c r="F255" s="257">
        <v>80</v>
      </c>
    </row>
    <row r="256" spans="1:4" ht="12">
      <c r="A256" s="187"/>
      <c r="B256" s="194" t="s">
        <v>1716</v>
      </c>
      <c r="C256" s="171"/>
      <c r="D256" s="191" t="s">
        <v>2392</v>
      </c>
    </row>
    <row r="257" spans="1:6" ht="12">
      <c r="A257" s="187">
        <v>127</v>
      </c>
      <c r="B257" s="194"/>
      <c r="C257" s="171"/>
      <c r="D257" s="185" t="s">
        <v>2393</v>
      </c>
      <c r="E257" s="257" t="s">
        <v>1362</v>
      </c>
      <c r="F257" s="257">
        <v>95</v>
      </c>
    </row>
    <row r="258" spans="1:4" ht="12">
      <c r="A258" s="187"/>
      <c r="B258" s="194" t="s">
        <v>1716</v>
      </c>
      <c r="C258" s="171"/>
      <c r="D258" s="191" t="s">
        <v>2394</v>
      </c>
    </row>
    <row r="259" spans="1:4" ht="15">
      <c r="A259" s="187"/>
      <c r="B259" s="194"/>
      <c r="C259" s="171"/>
      <c r="D259" s="212"/>
    </row>
    <row r="260" spans="1:4" ht="28.5" customHeight="1">
      <c r="A260" s="187"/>
      <c r="B260" s="194" t="s">
        <v>1324</v>
      </c>
      <c r="C260" s="86" t="s">
        <v>1325</v>
      </c>
      <c r="D260" s="86" t="s">
        <v>2395</v>
      </c>
    </row>
    <row r="261" spans="1:6" ht="24">
      <c r="A261" s="187">
        <v>128</v>
      </c>
      <c r="B261" s="180"/>
      <c r="C261" s="171"/>
      <c r="D261" s="185" t="s">
        <v>2396</v>
      </c>
      <c r="E261" s="257" t="s">
        <v>1145</v>
      </c>
      <c r="F261" s="257">
        <v>95</v>
      </c>
    </row>
    <row r="262" spans="1:4" ht="12">
      <c r="A262" s="187"/>
      <c r="B262" s="194" t="s">
        <v>1716</v>
      </c>
      <c r="C262" s="171"/>
      <c r="D262" s="184" t="s">
        <v>2397</v>
      </c>
    </row>
    <row r="263" spans="1:6" ht="12">
      <c r="A263" s="187">
        <v>129</v>
      </c>
      <c r="B263" s="180"/>
      <c r="C263" s="171"/>
      <c r="D263" s="185" t="s">
        <v>2398</v>
      </c>
      <c r="E263" s="257" t="s">
        <v>1361</v>
      </c>
      <c r="F263" s="257">
        <v>95</v>
      </c>
    </row>
    <row r="264" spans="1:4" ht="12">
      <c r="A264" s="187"/>
      <c r="B264" s="194" t="s">
        <v>1716</v>
      </c>
      <c r="C264" s="171"/>
      <c r="D264" s="184" t="s">
        <v>2399</v>
      </c>
    </row>
    <row r="265" spans="1:6" ht="12">
      <c r="A265" s="187">
        <v>130</v>
      </c>
      <c r="B265" s="180"/>
      <c r="C265" s="171"/>
      <c r="D265" s="185" t="s">
        <v>2239</v>
      </c>
      <c r="E265" s="257" t="s">
        <v>1362</v>
      </c>
      <c r="F265" s="257">
        <v>95</v>
      </c>
    </row>
    <row r="266" spans="1:4" ht="12">
      <c r="A266" s="187"/>
      <c r="B266" s="194" t="s">
        <v>1716</v>
      </c>
      <c r="C266" s="171"/>
      <c r="D266" s="184" t="s">
        <v>2400</v>
      </c>
    </row>
    <row r="267" spans="1:6" ht="12">
      <c r="A267" s="187">
        <v>131</v>
      </c>
      <c r="B267" s="180"/>
      <c r="C267" s="171"/>
      <c r="D267" s="185" t="s">
        <v>2187</v>
      </c>
      <c r="E267" s="257" t="s">
        <v>1362</v>
      </c>
      <c r="F267" s="257">
        <v>95</v>
      </c>
    </row>
    <row r="268" spans="1:4" ht="12">
      <c r="A268" s="187"/>
      <c r="B268" s="194" t="s">
        <v>1716</v>
      </c>
      <c r="C268" s="171"/>
      <c r="D268" s="184" t="s">
        <v>2401</v>
      </c>
    </row>
    <row r="269" spans="1:6" ht="12">
      <c r="A269" s="187">
        <v>132</v>
      </c>
      <c r="B269" s="180"/>
      <c r="C269" s="171"/>
      <c r="D269" s="185" t="s">
        <v>2236</v>
      </c>
      <c r="E269" s="257" t="s">
        <v>1362</v>
      </c>
      <c r="F269" s="257">
        <v>95</v>
      </c>
    </row>
    <row r="270" spans="1:4" ht="12">
      <c r="A270" s="187"/>
      <c r="B270" s="194" t="s">
        <v>1716</v>
      </c>
      <c r="C270" s="171"/>
      <c r="D270" s="184" t="s">
        <v>2402</v>
      </c>
    </row>
    <row r="271" spans="1:6" ht="12">
      <c r="A271" s="187">
        <v>133</v>
      </c>
      <c r="B271" s="180"/>
      <c r="C271" s="171"/>
      <c r="D271" s="185" t="s">
        <v>2403</v>
      </c>
      <c r="E271" s="257" t="s">
        <v>1361</v>
      </c>
      <c r="F271" s="257">
        <v>95</v>
      </c>
    </row>
    <row r="272" spans="1:4" ht="12">
      <c r="A272" s="187"/>
      <c r="B272" s="194" t="s">
        <v>1716</v>
      </c>
      <c r="C272" s="171"/>
      <c r="D272" s="184" t="s">
        <v>2404</v>
      </c>
    </row>
    <row r="273" spans="1:6" ht="12">
      <c r="A273" s="187">
        <v>134</v>
      </c>
      <c r="B273" s="180"/>
      <c r="C273" s="171"/>
      <c r="D273" s="185" t="s">
        <v>2405</v>
      </c>
      <c r="E273" s="257" t="s">
        <v>1361</v>
      </c>
      <c r="F273" s="257">
        <v>95</v>
      </c>
    </row>
    <row r="274" spans="1:4" ht="12">
      <c r="A274" s="187"/>
      <c r="B274" s="194" t="s">
        <v>1716</v>
      </c>
      <c r="C274" s="171"/>
      <c r="D274" s="184" t="s">
        <v>2406</v>
      </c>
    </row>
    <row r="275" spans="1:6" ht="43.5" customHeight="1">
      <c r="A275" s="187">
        <v>135</v>
      </c>
      <c r="B275" s="180"/>
      <c r="C275" s="171"/>
      <c r="D275" s="185" t="s">
        <v>2407</v>
      </c>
      <c r="E275" s="257" t="s">
        <v>1145</v>
      </c>
      <c r="F275" s="257">
        <v>95</v>
      </c>
    </row>
    <row r="276" spans="1:4" ht="12">
      <c r="A276" s="187"/>
      <c r="B276" s="194" t="s">
        <v>1716</v>
      </c>
      <c r="C276" s="171"/>
      <c r="D276" s="184" t="s">
        <v>2408</v>
      </c>
    </row>
    <row r="277" spans="1:6" ht="36">
      <c r="A277" s="187">
        <v>136</v>
      </c>
      <c r="B277" s="194"/>
      <c r="C277" s="171"/>
      <c r="D277" s="185" t="s">
        <v>2409</v>
      </c>
      <c r="E277" s="257" t="s">
        <v>1362</v>
      </c>
      <c r="F277" s="257">
        <v>95</v>
      </c>
    </row>
    <row r="278" spans="1:4" ht="12">
      <c r="A278" s="187"/>
      <c r="B278" s="194" t="s">
        <v>1716</v>
      </c>
      <c r="C278" s="171"/>
      <c r="D278" s="191" t="s">
        <v>2410</v>
      </c>
    </row>
    <row r="279" spans="1:6" ht="36">
      <c r="A279" s="187">
        <v>137</v>
      </c>
      <c r="B279" s="194"/>
      <c r="C279" s="171"/>
      <c r="D279" s="185" t="s">
        <v>2411</v>
      </c>
      <c r="E279" s="257" t="s">
        <v>1362</v>
      </c>
      <c r="F279" s="257">
        <v>95</v>
      </c>
    </row>
    <row r="280" spans="1:4" ht="12">
      <c r="A280" s="187"/>
      <c r="B280" s="194" t="s">
        <v>1716</v>
      </c>
      <c r="C280" s="171"/>
      <c r="D280" s="191" t="s">
        <v>2412</v>
      </c>
    </row>
    <row r="281" spans="1:6" ht="36">
      <c r="A281" s="187">
        <v>138</v>
      </c>
      <c r="B281" s="194"/>
      <c r="C281" s="171"/>
      <c r="D281" s="185" t="s">
        <v>2413</v>
      </c>
      <c r="E281" s="257" t="s">
        <v>1362</v>
      </c>
      <c r="F281" s="257">
        <v>95</v>
      </c>
    </row>
    <row r="282" spans="1:4" ht="12">
      <c r="A282" s="187"/>
      <c r="B282" s="194" t="s">
        <v>1716</v>
      </c>
      <c r="C282" s="171"/>
      <c r="D282" s="191" t="s">
        <v>2414</v>
      </c>
    </row>
    <row r="283" spans="1:6" ht="36">
      <c r="A283" s="187">
        <v>139</v>
      </c>
      <c r="B283" s="194"/>
      <c r="C283" s="171"/>
      <c r="D283" s="185" t="s">
        <v>2415</v>
      </c>
      <c r="E283" s="257" t="s">
        <v>1362</v>
      </c>
      <c r="F283" s="257">
        <v>95</v>
      </c>
    </row>
    <row r="284" spans="1:4" ht="12">
      <c r="A284" s="187"/>
      <c r="B284" s="194" t="s">
        <v>1716</v>
      </c>
      <c r="C284" s="171"/>
      <c r="D284" s="191" t="s">
        <v>2416</v>
      </c>
    </row>
    <row r="285" spans="1:6" ht="12">
      <c r="A285" s="187">
        <v>140</v>
      </c>
      <c r="B285" s="194"/>
      <c r="C285" s="171"/>
      <c r="D285" s="185" t="s">
        <v>2220</v>
      </c>
      <c r="E285" s="257" t="s">
        <v>1111</v>
      </c>
      <c r="F285" s="257">
        <v>80</v>
      </c>
    </row>
    <row r="286" spans="1:4" ht="12">
      <c r="A286" s="187"/>
      <c r="B286" s="194" t="s">
        <v>1716</v>
      </c>
      <c r="C286" s="171"/>
      <c r="D286" s="191" t="s">
        <v>2417</v>
      </c>
    </row>
    <row r="287" spans="1:6" ht="12">
      <c r="A287" s="187">
        <v>141</v>
      </c>
      <c r="B287" s="194"/>
      <c r="C287" s="171"/>
      <c r="D287" s="185" t="s">
        <v>2418</v>
      </c>
      <c r="E287" s="257" t="s">
        <v>1111</v>
      </c>
      <c r="F287" s="257">
        <v>80</v>
      </c>
    </row>
    <row r="288" spans="1:4" ht="12">
      <c r="A288" s="187"/>
      <c r="B288" s="194" t="s">
        <v>1716</v>
      </c>
      <c r="C288" s="171"/>
      <c r="D288" s="191" t="s">
        <v>2419</v>
      </c>
    </row>
    <row r="289" spans="1:6" ht="24">
      <c r="A289" s="187">
        <v>142</v>
      </c>
      <c r="B289" s="194"/>
      <c r="C289" s="171"/>
      <c r="D289" s="185" t="s">
        <v>2222</v>
      </c>
      <c r="E289" s="257" t="s">
        <v>1111</v>
      </c>
      <c r="F289" s="257">
        <v>80</v>
      </c>
    </row>
    <row r="290" spans="1:4" ht="12">
      <c r="A290" s="187"/>
      <c r="B290" s="194" t="s">
        <v>1716</v>
      </c>
      <c r="C290" s="171"/>
      <c r="D290" s="196" t="s">
        <v>2420</v>
      </c>
    </row>
    <row r="291" spans="1:6" ht="36">
      <c r="A291" s="187">
        <v>143</v>
      </c>
      <c r="B291" s="194"/>
      <c r="C291" s="171"/>
      <c r="D291" s="185" t="s">
        <v>2421</v>
      </c>
      <c r="E291" s="257" t="s">
        <v>1344</v>
      </c>
      <c r="F291" s="257">
        <v>95</v>
      </c>
    </row>
    <row r="292" spans="1:4" ht="12">
      <c r="A292" s="187"/>
      <c r="B292" s="194" t="s">
        <v>1716</v>
      </c>
      <c r="C292" s="171"/>
      <c r="D292" s="191" t="s">
        <v>2422</v>
      </c>
    </row>
    <row r="293" spans="1:6" ht="36">
      <c r="A293" s="187">
        <v>144</v>
      </c>
      <c r="B293" s="194"/>
      <c r="C293" s="171"/>
      <c r="D293" s="185" t="s">
        <v>2357</v>
      </c>
      <c r="E293" s="257" t="s">
        <v>1344</v>
      </c>
      <c r="F293" s="257">
        <v>95</v>
      </c>
    </row>
    <row r="294" spans="1:4" ht="12">
      <c r="A294" s="187"/>
      <c r="B294" s="194" t="s">
        <v>1716</v>
      </c>
      <c r="C294" s="171"/>
      <c r="D294" s="191" t="s">
        <v>2422</v>
      </c>
    </row>
    <row r="295" spans="1:4" ht="12.75">
      <c r="A295" s="187"/>
      <c r="B295" s="194"/>
      <c r="C295" s="171"/>
      <c r="D295" s="213"/>
    </row>
    <row r="296" spans="1:4" ht="28.5" customHeight="1">
      <c r="A296" s="187"/>
      <c r="B296" s="194" t="s">
        <v>1324</v>
      </c>
      <c r="C296" s="86" t="s">
        <v>1137</v>
      </c>
      <c r="D296" s="86" t="s">
        <v>2423</v>
      </c>
    </row>
    <row r="297" spans="1:6" ht="24">
      <c r="A297" s="187">
        <v>145</v>
      </c>
      <c r="B297" s="180"/>
      <c r="C297" s="171"/>
      <c r="D297" s="185" t="s">
        <v>2424</v>
      </c>
      <c r="E297" s="257" t="s">
        <v>1145</v>
      </c>
      <c r="F297" s="257">
        <v>95</v>
      </c>
    </row>
    <row r="298" spans="1:4" ht="12">
      <c r="A298" s="187"/>
      <c r="B298" s="194" t="s">
        <v>1716</v>
      </c>
      <c r="C298" s="171"/>
      <c r="D298" s="184" t="s">
        <v>2425</v>
      </c>
    </row>
    <row r="299" spans="1:6" ht="12">
      <c r="A299" s="187">
        <v>146</v>
      </c>
      <c r="B299" s="180"/>
      <c r="C299" s="171"/>
      <c r="D299" s="185" t="s">
        <v>2426</v>
      </c>
      <c r="E299" s="257" t="s">
        <v>1361</v>
      </c>
      <c r="F299" s="257">
        <v>95</v>
      </c>
    </row>
    <row r="300" spans="1:4" ht="12">
      <c r="A300" s="187"/>
      <c r="B300" s="194" t="s">
        <v>1716</v>
      </c>
      <c r="C300" s="171"/>
      <c r="D300" s="184" t="s">
        <v>2427</v>
      </c>
    </row>
    <row r="301" spans="1:6" ht="12">
      <c r="A301" s="187">
        <v>147</v>
      </c>
      <c r="B301" s="180"/>
      <c r="C301" s="171"/>
      <c r="D301" s="185" t="s">
        <v>2239</v>
      </c>
      <c r="E301" s="257" t="s">
        <v>1362</v>
      </c>
      <c r="F301" s="257">
        <v>95</v>
      </c>
    </row>
    <row r="302" spans="1:4" ht="12">
      <c r="A302" s="187"/>
      <c r="B302" s="194" t="s">
        <v>1716</v>
      </c>
      <c r="C302" s="171"/>
      <c r="D302" s="184" t="s">
        <v>2428</v>
      </c>
    </row>
    <row r="303" spans="1:6" ht="24">
      <c r="A303" s="187">
        <v>148</v>
      </c>
      <c r="B303" s="180"/>
      <c r="C303" s="171"/>
      <c r="D303" s="185" t="s">
        <v>2429</v>
      </c>
      <c r="E303" s="257" t="s">
        <v>1361</v>
      </c>
      <c r="F303" s="257">
        <v>95</v>
      </c>
    </row>
    <row r="304" spans="1:4" ht="12">
      <c r="A304" s="187"/>
      <c r="B304" s="194" t="s">
        <v>1716</v>
      </c>
      <c r="C304" s="171"/>
      <c r="D304" s="184" t="s">
        <v>2430</v>
      </c>
    </row>
    <row r="305" spans="1:6" ht="24">
      <c r="A305" s="187">
        <v>149</v>
      </c>
      <c r="B305" s="180"/>
      <c r="C305" s="171"/>
      <c r="D305" s="185" t="s">
        <v>2431</v>
      </c>
      <c r="E305" s="257" t="s">
        <v>1362</v>
      </c>
      <c r="F305" s="257">
        <v>95</v>
      </c>
    </row>
    <row r="306" spans="1:4" ht="12">
      <c r="A306" s="187"/>
      <c r="B306" s="194" t="s">
        <v>1716</v>
      </c>
      <c r="C306" s="171"/>
      <c r="D306" s="184" t="s">
        <v>2432</v>
      </c>
    </row>
    <row r="307" spans="1:6" ht="12">
      <c r="A307" s="187">
        <v>150</v>
      </c>
      <c r="B307" s="180"/>
      <c r="C307" s="171"/>
      <c r="D307" s="185" t="s">
        <v>2433</v>
      </c>
      <c r="E307" s="257" t="s">
        <v>1361</v>
      </c>
      <c r="F307" s="257">
        <v>95</v>
      </c>
    </row>
    <row r="308" spans="1:4" ht="12">
      <c r="A308" s="187"/>
      <c r="B308" s="194" t="s">
        <v>1716</v>
      </c>
      <c r="C308" s="171"/>
      <c r="D308" s="184" t="s">
        <v>2434</v>
      </c>
    </row>
    <row r="309" spans="1:6" ht="24">
      <c r="A309" s="187">
        <v>151</v>
      </c>
      <c r="B309" s="180"/>
      <c r="C309" s="171"/>
      <c r="D309" s="185" t="s">
        <v>2435</v>
      </c>
      <c r="E309" s="257" t="s">
        <v>1361</v>
      </c>
      <c r="F309" s="257">
        <v>95</v>
      </c>
    </row>
    <row r="310" spans="1:4" ht="12">
      <c r="A310" s="187"/>
      <c r="B310" s="194" t="s">
        <v>1716</v>
      </c>
      <c r="C310" s="171"/>
      <c r="D310" s="184" t="s">
        <v>2436</v>
      </c>
    </row>
    <row r="311" spans="1:6" ht="36">
      <c r="A311" s="187">
        <v>152</v>
      </c>
      <c r="B311" s="194"/>
      <c r="C311" s="171"/>
      <c r="D311" s="185" t="s">
        <v>2437</v>
      </c>
      <c r="E311" s="257" t="s">
        <v>1362</v>
      </c>
      <c r="F311" s="257">
        <v>95</v>
      </c>
    </row>
    <row r="312" spans="1:4" ht="12">
      <c r="A312" s="187"/>
      <c r="B312" s="194" t="s">
        <v>1716</v>
      </c>
      <c r="C312" s="171"/>
      <c r="D312" s="191" t="s">
        <v>2438</v>
      </c>
    </row>
    <row r="313" spans="1:6" ht="48">
      <c r="A313" s="187">
        <v>153</v>
      </c>
      <c r="B313" s="194"/>
      <c r="C313" s="171"/>
      <c r="D313" s="185" t="s">
        <v>2439</v>
      </c>
      <c r="E313" s="257" t="s">
        <v>1363</v>
      </c>
      <c r="F313" s="257">
        <v>95</v>
      </c>
    </row>
    <row r="314" spans="1:4" ht="12">
      <c r="A314" s="187"/>
      <c r="B314" s="194" t="s">
        <v>1716</v>
      </c>
      <c r="C314" s="171"/>
      <c r="D314" s="191" t="s">
        <v>2417</v>
      </c>
    </row>
    <row r="315" spans="1:6" ht="12">
      <c r="A315" s="187">
        <v>154</v>
      </c>
      <c r="B315" s="194"/>
      <c r="C315" s="171"/>
      <c r="D315" s="185" t="s">
        <v>2440</v>
      </c>
      <c r="E315" s="257" t="s">
        <v>1111</v>
      </c>
      <c r="F315" s="257">
        <v>80</v>
      </c>
    </row>
    <row r="316" spans="1:4" ht="12">
      <c r="A316" s="187"/>
      <c r="B316" s="194" t="s">
        <v>1716</v>
      </c>
      <c r="C316" s="171"/>
      <c r="D316" s="191" t="s">
        <v>2205</v>
      </c>
    </row>
    <row r="317" spans="1:4" ht="15">
      <c r="A317" s="187"/>
      <c r="B317" s="194"/>
      <c r="C317" s="171"/>
      <c r="D317" s="212"/>
    </row>
    <row r="318" spans="1:4" ht="31.5" customHeight="1">
      <c r="A318" s="187"/>
      <c r="B318" s="194" t="s">
        <v>1324</v>
      </c>
      <c r="C318" s="86" t="s">
        <v>1120</v>
      </c>
      <c r="D318" s="86" t="s">
        <v>2441</v>
      </c>
    </row>
    <row r="319" spans="1:6" ht="24">
      <c r="A319" s="187">
        <v>155</v>
      </c>
      <c r="B319" s="180"/>
      <c r="C319" s="171"/>
      <c r="D319" s="185" t="s">
        <v>2442</v>
      </c>
      <c r="E319" s="257" t="s">
        <v>1145</v>
      </c>
      <c r="F319" s="257">
        <v>95</v>
      </c>
    </row>
    <row r="320" spans="1:4" ht="12">
      <c r="A320" s="187"/>
      <c r="B320" s="194" t="s">
        <v>1716</v>
      </c>
      <c r="C320" s="171"/>
      <c r="D320" s="184" t="s">
        <v>2443</v>
      </c>
    </row>
    <row r="321" spans="1:6" ht="12">
      <c r="A321" s="187">
        <v>156</v>
      </c>
      <c r="B321" s="180"/>
      <c r="C321" s="171"/>
      <c r="D321" s="185" t="s">
        <v>2444</v>
      </c>
      <c r="E321" s="257" t="s">
        <v>1361</v>
      </c>
      <c r="F321" s="257">
        <v>95</v>
      </c>
    </row>
    <row r="322" spans="1:4" ht="12">
      <c r="A322" s="187"/>
      <c r="B322" s="194" t="s">
        <v>1716</v>
      </c>
      <c r="C322" s="171"/>
      <c r="D322" s="184" t="s">
        <v>2445</v>
      </c>
    </row>
    <row r="323" spans="1:6" ht="12">
      <c r="A323" s="187">
        <v>157</v>
      </c>
      <c r="B323" s="180"/>
      <c r="C323" s="171"/>
      <c r="D323" s="185" t="s">
        <v>2446</v>
      </c>
      <c r="E323" s="257" t="s">
        <v>1362</v>
      </c>
      <c r="F323" s="257">
        <v>95</v>
      </c>
    </row>
    <row r="324" spans="1:4" ht="12">
      <c r="A324" s="187"/>
      <c r="B324" s="194" t="s">
        <v>1716</v>
      </c>
      <c r="C324" s="171"/>
      <c r="D324" s="184" t="s">
        <v>2447</v>
      </c>
    </row>
    <row r="325" spans="1:6" ht="12">
      <c r="A325" s="187">
        <v>158</v>
      </c>
      <c r="B325" s="180"/>
      <c r="C325" s="171"/>
      <c r="D325" s="185" t="s">
        <v>2448</v>
      </c>
      <c r="E325" s="257" t="s">
        <v>1362</v>
      </c>
      <c r="F325" s="257">
        <v>95</v>
      </c>
    </row>
    <row r="326" spans="1:4" ht="12">
      <c r="A326" s="187"/>
      <c r="B326" s="194" t="s">
        <v>1716</v>
      </c>
      <c r="C326" s="171"/>
      <c r="D326" s="184" t="s">
        <v>2449</v>
      </c>
    </row>
    <row r="327" spans="1:6" ht="24">
      <c r="A327" s="187">
        <v>159</v>
      </c>
      <c r="B327" s="180"/>
      <c r="C327" s="171"/>
      <c r="D327" s="185" t="s">
        <v>2450</v>
      </c>
      <c r="E327" s="257" t="s">
        <v>1361</v>
      </c>
      <c r="F327" s="257">
        <v>95</v>
      </c>
    </row>
    <row r="328" spans="1:4" ht="12">
      <c r="A328" s="187"/>
      <c r="B328" s="194" t="s">
        <v>1716</v>
      </c>
      <c r="C328" s="171"/>
      <c r="D328" s="184" t="s">
        <v>2451</v>
      </c>
    </row>
    <row r="329" spans="1:6" ht="24">
      <c r="A329" s="187">
        <v>160</v>
      </c>
      <c r="B329" s="180"/>
      <c r="C329" s="171"/>
      <c r="D329" s="185" t="s">
        <v>2452</v>
      </c>
      <c r="E329" s="257" t="s">
        <v>1361</v>
      </c>
      <c r="F329" s="257">
        <v>95</v>
      </c>
    </row>
    <row r="330" spans="1:4" ht="12">
      <c r="A330" s="187"/>
      <c r="B330" s="194" t="s">
        <v>1716</v>
      </c>
      <c r="C330" s="171"/>
      <c r="D330" s="184" t="s">
        <v>2453</v>
      </c>
    </row>
    <row r="331" spans="1:6" ht="24">
      <c r="A331" s="187">
        <v>161</v>
      </c>
      <c r="B331" s="180"/>
      <c r="C331" s="171"/>
      <c r="D331" s="185" t="s">
        <v>2454</v>
      </c>
      <c r="E331" s="257" t="s">
        <v>1362</v>
      </c>
      <c r="F331" s="257">
        <v>95</v>
      </c>
    </row>
    <row r="332" spans="1:4" ht="12">
      <c r="A332" s="187"/>
      <c r="B332" s="194" t="s">
        <v>1716</v>
      </c>
      <c r="C332" s="171"/>
      <c r="D332" s="184" t="s">
        <v>2455</v>
      </c>
    </row>
    <row r="333" spans="1:6" ht="12">
      <c r="A333" s="187">
        <v>162</v>
      </c>
      <c r="B333" s="180"/>
      <c r="C333" s="171"/>
      <c r="D333" s="185" t="s">
        <v>2456</v>
      </c>
      <c r="E333" s="257" t="s">
        <v>1361</v>
      </c>
      <c r="F333" s="257">
        <v>95</v>
      </c>
    </row>
    <row r="334" spans="1:4" ht="12">
      <c r="A334" s="187"/>
      <c r="B334" s="194" t="s">
        <v>1716</v>
      </c>
      <c r="C334" s="171"/>
      <c r="D334" s="184" t="s">
        <v>2457</v>
      </c>
    </row>
    <row r="335" spans="1:6" ht="12">
      <c r="A335" s="187">
        <v>163</v>
      </c>
      <c r="B335" s="180"/>
      <c r="C335" s="171"/>
      <c r="D335" s="185" t="s">
        <v>2458</v>
      </c>
      <c r="E335" s="257" t="s">
        <v>1362</v>
      </c>
      <c r="F335" s="257">
        <v>95</v>
      </c>
    </row>
    <row r="336" spans="1:4" ht="12">
      <c r="A336" s="187"/>
      <c r="B336" s="194" t="s">
        <v>1716</v>
      </c>
      <c r="C336" s="171"/>
      <c r="D336" s="184" t="s">
        <v>2459</v>
      </c>
    </row>
    <row r="337" spans="1:4" ht="12">
      <c r="A337" s="187">
        <v>164</v>
      </c>
      <c r="B337" s="194"/>
      <c r="C337" s="171"/>
      <c r="D337" s="185" t="s">
        <v>2268</v>
      </c>
    </row>
    <row r="338" spans="1:6" ht="36">
      <c r="A338" s="187">
        <v>165</v>
      </c>
      <c r="B338" s="194"/>
      <c r="C338" s="171"/>
      <c r="D338" s="185" t="s">
        <v>2460</v>
      </c>
      <c r="E338" s="257" t="s">
        <v>1362</v>
      </c>
      <c r="F338" s="257">
        <v>95</v>
      </c>
    </row>
    <row r="339" spans="1:4" ht="12">
      <c r="A339" s="187"/>
      <c r="B339" s="194" t="s">
        <v>1716</v>
      </c>
      <c r="C339" s="171"/>
      <c r="D339" s="191" t="s">
        <v>2461</v>
      </c>
    </row>
    <row r="340" spans="1:6" ht="36">
      <c r="A340" s="187">
        <v>166</v>
      </c>
      <c r="B340" s="194"/>
      <c r="C340" s="171"/>
      <c r="D340" s="185" t="s">
        <v>2462</v>
      </c>
      <c r="E340" s="257" t="s">
        <v>1362</v>
      </c>
      <c r="F340" s="257">
        <v>95</v>
      </c>
    </row>
    <row r="341" spans="1:4" ht="12">
      <c r="A341" s="187"/>
      <c r="B341" s="194" t="s">
        <v>1716</v>
      </c>
      <c r="C341" s="171"/>
      <c r="D341" s="191" t="s">
        <v>2463</v>
      </c>
    </row>
    <row r="342" spans="1:6" ht="48">
      <c r="A342" s="187">
        <v>167</v>
      </c>
      <c r="B342" s="194"/>
      <c r="C342" s="171"/>
      <c r="D342" s="185" t="s">
        <v>2464</v>
      </c>
      <c r="E342" s="257" t="s">
        <v>1363</v>
      </c>
      <c r="F342" s="257">
        <v>95</v>
      </c>
    </row>
    <row r="343" spans="1:4" ht="12">
      <c r="A343" s="187"/>
      <c r="B343" s="194" t="s">
        <v>1716</v>
      </c>
      <c r="C343" s="171"/>
      <c r="D343" s="191" t="s">
        <v>2465</v>
      </c>
    </row>
    <row r="344" spans="1:6" ht="12">
      <c r="A344" s="187">
        <v>168</v>
      </c>
      <c r="B344" s="194"/>
      <c r="C344" s="171"/>
      <c r="D344" s="185" t="s">
        <v>2440</v>
      </c>
      <c r="E344" s="257" t="s">
        <v>1111</v>
      </c>
      <c r="F344" s="257">
        <v>80</v>
      </c>
    </row>
    <row r="345" spans="1:4" ht="12">
      <c r="A345" s="187"/>
      <c r="B345" s="194" t="s">
        <v>1716</v>
      </c>
      <c r="C345" s="171"/>
      <c r="D345" s="214" t="s">
        <v>2466</v>
      </c>
    </row>
    <row r="346" spans="1:4" ht="12">
      <c r="A346" s="187"/>
      <c r="B346" s="194"/>
      <c r="C346" s="171"/>
      <c r="D346" s="185"/>
    </row>
    <row r="347" spans="1:4" ht="23.25" customHeight="1">
      <c r="A347" s="187"/>
      <c r="B347" s="194" t="s">
        <v>1324</v>
      </c>
      <c r="C347" s="86" t="s">
        <v>1114</v>
      </c>
      <c r="D347" s="86" t="s">
        <v>2467</v>
      </c>
    </row>
    <row r="348" spans="1:6" ht="24">
      <c r="A348" s="187">
        <v>169</v>
      </c>
      <c r="B348" s="180"/>
      <c r="C348" s="171"/>
      <c r="D348" s="185" t="s">
        <v>2468</v>
      </c>
      <c r="E348" s="257" t="s">
        <v>1145</v>
      </c>
      <c r="F348" s="257">
        <v>95</v>
      </c>
    </row>
    <row r="349" spans="1:4" ht="12">
      <c r="A349" s="187"/>
      <c r="B349" s="194" t="s">
        <v>1716</v>
      </c>
      <c r="C349" s="171"/>
      <c r="D349" s="184" t="s">
        <v>2469</v>
      </c>
    </row>
    <row r="350" spans="1:6" ht="12">
      <c r="A350" s="187">
        <v>170</v>
      </c>
      <c r="B350" s="180"/>
      <c r="C350" s="171"/>
      <c r="D350" s="185" t="s">
        <v>2470</v>
      </c>
      <c r="E350" s="257" t="s">
        <v>1361</v>
      </c>
      <c r="F350" s="257">
        <v>95</v>
      </c>
    </row>
    <row r="351" spans="1:4" ht="12">
      <c r="A351" s="187"/>
      <c r="B351" s="194" t="s">
        <v>1716</v>
      </c>
      <c r="C351" s="171"/>
      <c r="D351" s="184" t="s">
        <v>2471</v>
      </c>
    </row>
    <row r="352" spans="1:6" ht="12">
      <c r="A352" s="187">
        <v>171</v>
      </c>
      <c r="B352" s="180"/>
      <c r="C352" s="171"/>
      <c r="D352" s="185" t="s">
        <v>2472</v>
      </c>
      <c r="E352" s="257" t="s">
        <v>1362</v>
      </c>
      <c r="F352" s="257">
        <v>95</v>
      </c>
    </row>
    <row r="353" spans="1:4" ht="12">
      <c r="A353" s="187"/>
      <c r="B353" s="194" t="s">
        <v>1716</v>
      </c>
      <c r="C353" s="171"/>
      <c r="D353" s="184" t="s">
        <v>2473</v>
      </c>
    </row>
    <row r="354" spans="1:6" ht="12">
      <c r="A354" s="187">
        <v>172</v>
      </c>
      <c r="B354" s="180"/>
      <c r="C354" s="171"/>
      <c r="D354" s="185" t="s">
        <v>2474</v>
      </c>
      <c r="E354" s="257" t="s">
        <v>1361</v>
      </c>
      <c r="F354" s="257">
        <v>95</v>
      </c>
    </row>
    <row r="355" spans="1:4" ht="12">
      <c r="A355" s="187"/>
      <c r="B355" s="194" t="s">
        <v>1716</v>
      </c>
      <c r="C355" s="171"/>
      <c r="D355" s="184" t="s">
        <v>2475</v>
      </c>
    </row>
    <row r="356" spans="1:6" ht="12">
      <c r="A356" s="187">
        <v>173</v>
      </c>
      <c r="B356" s="194"/>
      <c r="C356" s="171"/>
      <c r="D356" s="185" t="s">
        <v>2476</v>
      </c>
      <c r="E356" s="257" t="s">
        <v>4278</v>
      </c>
      <c r="F356" s="257">
        <v>50</v>
      </c>
    </row>
    <row r="357" spans="1:6" ht="36">
      <c r="A357" s="187">
        <v>174</v>
      </c>
      <c r="B357" s="194"/>
      <c r="C357" s="171"/>
      <c r="D357" s="185" t="s">
        <v>2477</v>
      </c>
      <c r="E357" s="257" t="s">
        <v>1362</v>
      </c>
      <c r="F357" s="257">
        <v>95</v>
      </c>
    </row>
    <row r="358" spans="1:4" ht="12">
      <c r="A358" s="187"/>
      <c r="B358" s="194" t="s">
        <v>1716</v>
      </c>
      <c r="C358" s="171"/>
      <c r="D358" s="191" t="s">
        <v>2478</v>
      </c>
    </row>
    <row r="359" spans="1:6" ht="12">
      <c r="A359" s="187">
        <v>175</v>
      </c>
      <c r="B359" s="194"/>
      <c r="C359" s="171"/>
      <c r="D359" s="185" t="s">
        <v>2418</v>
      </c>
      <c r="E359" s="257" t="s">
        <v>1111</v>
      </c>
      <c r="F359" s="257">
        <v>80</v>
      </c>
    </row>
    <row r="360" spans="1:4" ht="12">
      <c r="A360" s="187"/>
      <c r="B360" s="194" t="s">
        <v>1716</v>
      </c>
      <c r="C360" s="171"/>
      <c r="D360" s="191" t="s">
        <v>2479</v>
      </c>
    </row>
    <row r="361" spans="1:6" ht="24">
      <c r="A361" s="187">
        <v>176</v>
      </c>
      <c r="B361" s="194"/>
      <c r="C361" s="171"/>
      <c r="D361" s="185" t="s">
        <v>2222</v>
      </c>
      <c r="E361" s="257" t="s">
        <v>1111</v>
      </c>
      <c r="F361" s="257">
        <v>80</v>
      </c>
    </row>
    <row r="362" spans="1:4" ht="12">
      <c r="A362" s="187"/>
      <c r="B362" s="194" t="s">
        <v>1716</v>
      </c>
      <c r="C362" s="171"/>
      <c r="D362" s="191" t="s">
        <v>2480</v>
      </c>
    </row>
    <row r="363" spans="1:4" ht="12">
      <c r="A363" s="187"/>
      <c r="B363" s="194"/>
      <c r="C363" s="171"/>
      <c r="D363" s="132"/>
    </row>
    <row r="364" spans="1:4" ht="27" customHeight="1">
      <c r="A364" s="187"/>
      <c r="B364" s="194" t="s">
        <v>1324</v>
      </c>
      <c r="C364" s="86" t="s">
        <v>1119</v>
      </c>
      <c r="D364" s="86" t="s">
        <v>2481</v>
      </c>
    </row>
    <row r="365" spans="1:6" ht="24">
      <c r="A365" s="187">
        <v>177</v>
      </c>
      <c r="B365" s="180"/>
      <c r="C365" s="132"/>
      <c r="D365" s="203" t="s">
        <v>2482</v>
      </c>
      <c r="E365" s="257" t="s">
        <v>1145</v>
      </c>
      <c r="F365" s="257">
        <v>95</v>
      </c>
    </row>
    <row r="366" spans="1:4" ht="12">
      <c r="A366" s="187"/>
      <c r="B366" s="194" t="s">
        <v>1716</v>
      </c>
      <c r="C366" s="132"/>
      <c r="D366" s="184" t="s">
        <v>2483</v>
      </c>
    </row>
    <row r="367" spans="1:6" ht="12">
      <c r="A367" s="187">
        <v>178</v>
      </c>
      <c r="B367" s="180"/>
      <c r="C367" s="132"/>
      <c r="D367" s="203" t="s">
        <v>2444</v>
      </c>
      <c r="E367" s="257" t="s">
        <v>1361</v>
      </c>
      <c r="F367" s="257">
        <v>95</v>
      </c>
    </row>
    <row r="368" spans="1:4" ht="12">
      <c r="A368" s="187"/>
      <c r="B368" s="194" t="s">
        <v>1716</v>
      </c>
      <c r="C368" s="132"/>
      <c r="D368" s="184" t="s">
        <v>2484</v>
      </c>
    </row>
    <row r="369" spans="1:6" ht="12">
      <c r="A369" s="187">
        <v>179</v>
      </c>
      <c r="B369" s="180"/>
      <c r="C369" s="132"/>
      <c r="D369" s="203" t="s">
        <v>2446</v>
      </c>
      <c r="E369" s="257" t="s">
        <v>1362</v>
      </c>
      <c r="F369" s="257">
        <v>95</v>
      </c>
    </row>
    <row r="370" spans="1:4" ht="12">
      <c r="A370" s="187"/>
      <c r="B370" s="194" t="s">
        <v>1716</v>
      </c>
      <c r="C370" s="132"/>
      <c r="D370" s="184" t="s">
        <v>2485</v>
      </c>
    </row>
    <row r="371" spans="1:6" ht="48">
      <c r="A371" s="187">
        <v>180</v>
      </c>
      <c r="B371" s="180"/>
      <c r="C371" s="132"/>
      <c r="D371" s="203" t="s">
        <v>2486</v>
      </c>
      <c r="E371" s="257" t="s">
        <v>1361</v>
      </c>
      <c r="F371" s="257">
        <v>95</v>
      </c>
    </row>
    <row r="372" spans="1:4" ht="12">
      <c r="A372" s="187"/>
      <c r="B372" s="194" t="s">
        <v>1716</v>
      </c>
      <c r="C372" s="132"/>
      <c r="D372" s="184" t="s">
        <v>2487</v>
      </c>
    </row>
    <row r="373" spans="1:6" ht="48">
      <c r="A373" s="187">
        <v>181</v>
      </c>
      <c r="B373" s="180"/>
      <c r="C373" s="132"/>
      <c r="D373" s="203" t="s">
        <v>2488</v>
      </c>
      <c r="E373" s="257" t="s">
        <v>1361</v>
      </c>
      <c r="F373" s="257">
        <v>95</v>
      </c>
    </row>
    <row r="374" spans="1:4" ht="12">
      <c r="A374" s="187"/>
      <c r="B374" s="194" t="s">
        <v>1716</v>
      </c>
      <c r="C374" s="132"/>
      <c r="D374" s="184" t="s">
        <v>2489</v>
      </c>
    </row>
    <row r="375" spans="1:6" ht="12">
      <c r="A375" s="187">
        <v>182</v>
      </c>
      <c r="B375" s="194"/>
      <c r="C375" s="132"/>
      <c r="D375" s="203" t="s">
        <v>2458</v>
      </c>
      <c r="E375" s="257" t="s">
        <v>1362</v>
      </c>
      <c r="F375" s="257">
        <v>95</v>
      </c>
    </row>
    <row r="376" spans="1:6" ht="36">
      <c r="A376" s="187">
        <v>183</v>
      </c>
      <c r="B376" s="194"/>
      <c r="C376" s="132"/>
      <c r="D376" s="203" t="s">
        <v>2490</v>
      </c>
      <c r="E376" s="257" t="s">
        <v>1362</v>
      </c>
      <c r="F376" s="257">
        <v>95</v>
      </c>
    </row>
    <row r="377" spans="1:4" ht="12">
      <c r="A377" s="187"/>
      <c r="B377" s="194" t="s">
        <v>1716</v>
      </c>
      <c r="C377" s="132"/>
      <c r="D377" s="191" t="s">
        <v>2491</v>
      </c>
    </row>
    <row r="378" spans="1:4" ht="12">
      <c r="A378" s="187"/>
      <c r="B378" s="194"/>
      <c r="C378" s="215"/>
      <c r="D378" s="215"/>
    </row>
    <row r="379" spans="1:4" ht="27" customHeight="1">
      <c r="A379" s="187"/>
      <c r="B379" s="194" t="s">
        <v>1324</v>
      </c>
      <c r="C379" s="86" t="s">
        <v>1326</v>
      </c>
      <c r="D379" s="86" t="s">
        <v>2492</v>
      </c>
    </row>
    <row r="380" spans="1:6" ht="12">
      <c r="A380" s="187">
        <v>184</v>
      </c>
      <c r="B380" s="180"/>
      <c r="C380" s="132"/>
      <c r="D380" s="185" t="s">
        <v>2493</v>
      </c>
      <c r="E380" s="257" t="s">
        <v>1145</v>
      </c>
      <c r="F380" s="257">
        <v>95</v>
      </c>
    </row>
    <row r="381" spans="1:4" ht="12">
      <c r="A381" s="187"/>
      <c r="B381" s="210" t="s">
        <v>1716</v>
      </c>
      <c r="C381" s="132"/>
      <c r="D381" s="184" t="s">
        <v>2494</v>
      </c>
    </row>
    <row r="382" spans="1:6" ht="12">
      <c r="A382" s="187">
        <v>185</v>
      </c>
      <c r="B382" s="180"/>
      <c r="C382" s="132"/>
      <c r="D382" s="185" t="s">
        <v>2495</v>
      </c>
      <c r="E382" s="257" t="s">
        <v>1131</v>
      </c>
      <c r="F382" s="257">
        <v>95</v>
      </c>
    </row>
    <row r="383" spans="1:4" ht="12">
      <c r="A383" s="187"/>
      <c r="B383" s="210" t="s">
        <v>1716</v>
      </c>
      <c r="C383" s="132"/>
      <c r="D383" s="184" t="s">
        <v>2496</v>
      </c>
    </row>
    <row r="384" spans="1:6" ht="12">
      <c r="A384" s="187">
        <v>186</v>
      </c>
      <c r="B384" s="180"/>
      <c r="C384" s="132"/>
      <c r="D384" s="185" t="s">
        <v>2497</v>
      </c>
      <c r="E384" s="257" t="s">
        <v>1361</v>
      </c>
      <c r="F384" s="257">
        <v>95</v>
      </c>
    </row>
    <row r="385" spans="1:4" ht="12">
      <c r="A385" s="187"/>
      <c r="B385" s="210" t="s">
        <v>1716</v>
      </c>
      <c r="C385" s="132"/>
      <c r="D385" s="184" t="s">
        <v>2498</v>
      </c>
    </row>
    <row r="386" spans="1:6" ht="12">
      <c r="A386" s="187">
        <v>187</v>
      </c>
      <c r="B386" s="180"/>
      <c r="C386" s="132"/>
      <c r="D386" s="185" t="s">
        <v>2499</v>
      </c>
      <c r="E386" s="257" t="s">
        <v>1361</v>
      </c>
      <c r="F386" s="257">
        <v>95</v>
      </c>
    </row>
    <row r="387" spans="1:4" ht="12">
      <c r="A387" s="187"/>
      <c r="B387" s="210" t="s">
        <v>1716</v>
      </c>
      <c r="C387" s="132"/>
      <c r="D387" s="184" t="s">
        <v>2500</v>
      </c>
    </row>
    <row r="388" spans="1:6" ht="12">
      <c r="A388" s="187">
        <v>188</v>
      </c>
      <c r="B388" s="180"/>
      <c r="C388" s="132"/>
      <c r="D388" s="185" t="s">
        <v>2501</v>
      </c>
      <c r="E388" s="257" t="s">
        <v>1362</v>
      </c>
      <c r="F388" s="257">
        <v>95</v>
      </c>
    </row>
    <row r="389" spans="1:4" ht="12">
      <c r="A389" s="187"/>
      <c r="B389" s="210" t="s">
        <v>1716</v>
      </c>
      <c r="C389" s="132"/>
      <c r="D389" s="184" t="s">
        <v>2502</v>
      </c>
    </row>
    <row r="390" spans="1:6" ht="12">
      <c r="A390" s="187">
        <v>189</v>
      </c>
      <c r="B390" s="210"/>
      <c r="C390" s="132"/>
      <c r="D390" s="185" t="s">
        <v>2269</v>
      </c>
      <c r="E390" s="257" t="s">
        <v>1361</v>
      </c>
      <c r="F390" s="257">
        <v>95</v>
      </c>
    </row>
    <row r="391" spans="1:6" ht="36">
      <c r="A391" s="187">
        <v>190</v>
      </c>
      <c r="B391" s="210"/>
      <c r="C391" s="132"/>
      <c r="D391" s="185" t="s">
        <v>2503</v>
      </c>
      <c r="E391" s="257" t="s">
        <v>1362</v>
      </c>
      <c r="F391" s="257">
        <v>95</v>
      </c>
    </row>
    <row r="392" spans="1:4" ht="12">
      <c r="A392" s="187"/>
      <c r="B392" s="210" t="s">
        <v>1716</v>
      </c>
      <c r="C392" s="132"/>
      <c r="D392" s="214" t="s">
        <v>2504</v>
      </c>
    </row>
    <row r="393" spans="1:4" ht="12">
      <c r="A393" s="187"/>
      <c r="B393" s="210"/>
      <c r="C393" s="132"/>
      <c r="D393" s="132"/>
    </row>
    <row r="394" spans="1:4" ht="30" customHeight="1">
      <c r="A394" s="187"/>
      <c r="B394" s="194" t="s">
        <v>1770</v>
      </c>
      <c r="C394" s="86" t="s">
        <v>1111</v>
      </c>
      <c r="D394" s="86" t="s">
        <v>2505</v>
      </c>
    </row>
    <row r="395" spans="1:5" ht="12">
      <c r="A395" s="187">
        <v>191</v>
      </c>
      <c r="B395" s="194"/>
      <c r="C395" s="171"/>
      <c r="D395" s="216" t="s">
        <v>2506</v>
      </c>
      <c r="E395" s="257" t="s">
        <v>1104</v>
      </c>
    </row>
    <row r="396" spans="1:6" ht="24">
      <c r="A396" s="187">
        <v>192</v>
      </c>
      <c r="B396" s="194"/>
      <c r="C396" s="171"/>
      <c r="D396" s="216" t="s">
        <v>2507</v>
      </c>
      <c r="E396" s="257" t="s">
        <v>1111</v>
      </c>
      <c r="F396" s="257">
        <v>98</v>
      </c>
    </row>
    <row r="397" spans="1:4" ht="12">
      <c r="A397" s="187"/>
      <c r="B397" s="194" t="s">
        <v>1716</v>
      </c>
      <c r="C397" s="171"/>
      <c r="D397" s="217" t="s">
        <v>2508</v>
      </c>
    </row>
    <row r="398" spans="1:6" ht="12">
      <c r="A398" s="187">
        <v>193</v>
      </c>
      <c r="B398" s="194"/>
      <c r="C398" s="171"/>
      <c r="D398" s="216" t="s">
        <v>1846</v>
      </c>
      <c r="E398" s="257" t="s">
        <v>1322</v>
      </c>
      <c r="F398" s="257">
        <v>90</v>
      </c>
    </row>
    <row r="399" spans="1:6" ht="12">
      <c r="A399" s="187">
        <v>195</v>
      </c>
      <c r="B399" s="194"/>
      <c r="C399" s="171"/>
      <c r="D399" s="216" t="s">
        <v>2509</v>
      </c>
      <c r="E399" s="257" t="s">
        <v>1157</v>
      </c>
      <c r="F399" s="257">
        <v>85</v>
      </c>
    </row>
    <row r="400" spans="1:4" ht="12">
      <c r="A400" s="187"/>
      <c r="B400" s="194" t="s">
        <v>1716</v>
      </c>
      <c r="C400" s="171"/>
      <c r="D400" s="218" t="s">
        <v>2510</v>
      </c>
    </row>
    <row r="401" spans="1:6" ht="12">
      <c r="A401" s="187">
        <v>196</v>
      </c>
      <c r="B401" s="194"/>
      <c r="C401" s="171"/>
      <c r="D401" s="216" t="s">
        <v>2511</v>
      </c>
      <c r="E401" s="257" t="s">
        <v>1157</v>
      </c>
      <c r="F401" s="257">
        <v>85</v>
      </c>
    </row>
    <row r="402" spans="1:4" ht="12">
      <c r="A402" s="187"/>
      <c r="B402" s="194" t="s">
        <v>1716</v>
      </c>
      <c r="C402" s="171"/>
      <c r="D402" s="217" t="s">
        <v>2512</v>
      </c>
    </row>
    <row r="403" spans="1:6" ht="12">
      <c r="A403" s="187">
        <v>197</v>
      </c>
      <c r="B403" s="194"/>
      <c r="C403" s="171"/>
      <c r="D403" s="216" t="s">
        <v>2513</v>
      </c>
      <c r="E403" s="257" t="s">
        <v>1121</v>
      </c>
      <c r="F403" s="257">
        <v>85</v>
      </c>
    </row>
    <row r="404" spans="1:6" ht="12">
      <c r="A404" s="187">
        <v>198</v>
      </c>
      <c r="B404" s="194"/>
      <c r="C404" s="171"/>
      <c r="D404" s="216" t="s">
        <v>2514</v>
      </c>
      <c r="E404" s="257" t="s">
        <v>1121</v>
      </c>
      <c r="F404" s="257">
        <v>85</v>
      </c>
    </row>
    <row r="405" spans="1:6" ht="12">
      <c r="A405" s="187">
        <v>199</v>
      </c>
      <c r="B405" s="194"/>
      <c r="C405" s="171"/>
      <c r="D405" s="216" t="s">
        <v>2515</v>
      </c>
      <c r="E405" s="257" t="s">
        <v>1121</v>
      </c>
      <c r="F405" s="257">
        <v>85</v>
      </c>
    </row>
    <row r="406" spans="1:6" ht="12">
      <c r="A406" s="187">
        <v>200</v>
      </c>
      <c r="B406" s="194"/>
      <c r="C406" s="171"/>
      <c r="D406" s="216" t="s">
        <v>2516</v>
      </c>
      <c r="E406" s="257" t="s">
        <v>1121</v>
      </c>
      <c r="F406" s="257">
        <v>85</v>
      </c>
    </row>
    <row r="407" spans="1:5" ht="24">
      <c r="A407" s="187">
        <v>201</v>
      </c>
      <c r="B407" s="194"/>
      <c r="C407" s="171"/>
      <c r="D407" s="216" t="s">
        <v>2517</v>
      </c>
      <c r="E407" s="257" t="s">
        <v>1104</v>
      </c>
    </row>
    <row r="408" spans="1:5" ht="12">
      <c r="A408" s="187">
        <v>202</v>
      </c>
      <c r="B408" s="194"/>
      <c r="C408" s="171"/>
      <c r="D408" s="216" t="s">
        <v>2158</v>
      </c>
      <c r="E408" s="257" t="s">
        <v>1104</v>
      </c>
    </row>
    <row r="409" spans="1:5" ht="12">
      <c r="A409" s="187">
        <v>203</v>
      </c>
      <c r="B409" s="194"/>
      <c r="C409" s="171"/>
      <c r="D409" s="216" t="s">
        <v>2518</v>
      </c>
      <c r="E409" s="257" t="s">
        <v>1104</v>
      </c>
    </row>
    <row r="410" spans="1:5" ht="12">
      <c r="A410" s="187">
        <v>204</v>
      </c>
      <c r="B410" s="194"/>
      <c r="C410" s="171"/>
      <c r="D410" s="216" t="s">
        <v>2519</v>
      </c>
      <c r="E410" s="257" t="s">
        <v>1104</v>
      </c>
    </row>
    <row r="411" spans="1:5" ht="24">
      <c r="A411" s="187">
        <v>205</v>
      </c>
      <c r="B411" s="194"/>
      <c r="C411" s="171"/>
      <c r="D411" s="216" t="s">
        <v>2520</v>
      </c>
      <c r="E411" s="257" t="s">
        <v>1104</v>
      </c>
    </row>
    <row r="412" spans="1:5" ht="24">
      <c r="A412" s="187">
        <v>206</v>
      </c>
      <c r="B412" s="194"/>
      <c r="C412" s="171"/>
      <c r="D412" s="216" t="s">
        <v>2521</v>
      </c>
      <c r="E412" s="257" t="s">
        <v>1104</v>
      </c>
    </row>
    <row r="413" spans="1:5" ht="24">
      <c r="A413" s="187">
        <v>207</v>
      </c>
      <c r="B413" s="194"/>
      <c r="C413" s="171"/>
      <c r="D413" s="216" t="s">
        <v>2522</v>
      </c>
      <c r="E413" s="257" t="s">
        <v>1104</v>
      </c>
    </row>
    <row r="414" spans="1:4" ht="12">
      <c r="A414" s="187"/>
      <c r="B414" s="194" t="s">
        <v>1716</v>
      </c>
      <c r="C414" s="171"/>
      <c r="D414" s="217" t="s">
        <v>2523</v>
      </c>
    </row>
    <row r="415" spans="1:5" ht="24">
      <c r="A415" s="187">
        <v>208</v>
      </c>
      <c r="B415" s="194"/>
      <c r="C415" s="171"/>
      <c r="D415" s="216" t="s">
        <v>2524</v>
      </c>
      <c r="E415" s="257" t="s">
        <v>1104</v>
      </c>
    </row>
    <row r="416" spans="1:4" ht="12">
      <c r="A416" s="187"/>
      <c r="B416" s="194" t="s">
        <v>1716</v>
      </c>
      <c r="C416" s="171"/>
      <c r="D416" s="217" t="s">
        <v>2525</v>
      </c>
    </row>
    <row r="417" spans="1:5" ht="24">
      <c r="A417" s="187">
        <v>209</v>
      </c>
      <c r="B417" s="194"/>
      <c r="C417" s="171"/>
      <c r="D417" s="216" t="s">
        <v>2526</v>
      </c>
      <c r="E417" s="257" t="s">
        <v>1104</v>
      </c>
    </row>
    <row r="418" spans="1:4" ht="15" customHeight="1">
      <c r="A418" s="187"/>
      <c r="B418" s="194" t="s">
        <v>1716</v>
      </c>
      <c r="C418" s="171"/>
      <c r="D418" s="217" t="s">
        <v>2527</v>
      </c>
    </row>
    <row r="419" spans="1:5" ht="12">
      <c r="A419" s="187">
        <v>210</v>
      </c>
      <c r="B419" s="194"/>
      <c r="C419" s="171"/>
      <c r="D419" s="216" t="s">
        <v>2528</v>
      </c>
      <c r="E419" s="257" t="s">
        <v>1104</v>
      </c>
    </row>
    <row r="420" ht="11.25">
      <c r="B420" s="200"/>
    </row>
    <row r="421" spans="1:4" ht="10.5">
      <c r="A421" s="178"/>
      <c r="B421" s="178"/>
      <c r="C421" s="178"/>
      <c r="D421" s="178"/>
    </row>
  </sheetData>
  <sheetProtection/>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F667"/>
  <sheetViews>
    <sheetView zoomScalePageLayoutView="0" workbookViewId="0" topLeftCell="A1">
      <selection activeCell="C8" sqref="C8"/>
    </sheetView>
  </sheetViews>
  <sheetFormatPr defaultColWidth="9.33203125" defaultRowHeight="10.5"/>
  <cols>
    <col min="1" max="1" width="4.16015625" style="42" customWidth="1"/>
    <col min="2" max="2" width="4.33203125" style="42" customWidth="1"/>
    <col min="3" max="3" width="14.5" style="42" customWidth="1"/>
    <col min="4" max="4" width="50.83203125" style="42" customWidth="1"/>
    <col min="5" max="5" width="33.66015625" style="257" customWidth="1"/>
    <col min="6" max="6" width="41.83203125" style="257" customWidth="1"/>
    <col min="7" max="7" width="9.33203125" style="42" customWidth="1"/>
    <col min="8" max="13" width="14.16015625" style="42" customWidth="1"/>
    <col min="14" max="14" width="16.3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332031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1088</v>
      </c>
      <c r="D3" s="60" t="s">
        <v>2529</v>
      </c>
      <c r="E3" s="258"/>
      <c r="F3" s="258"/>
      <c r="I3" s="61"/>
      <c r="K3" s="61"/>
      <c r="M3" s="61"/>
      <c r="AK3" s="59"/>
      <c r="AM3" s="63"/>
      <c r="AN3" s="63"/>
      <c r="AR3" s="59"/>
      <c r="BD3" s="64"/>
    </row>
    <row r="4" spans="2:56" s="58" customFormat="1" ht="22.5" customHeight="1">
      <c r="B4" s="59" t="s">
        <v>1324</v>
      </c>
      <c r="C4" s="86" t="s">
        <v>1135</v>
      </c>
      <c r="D4" s="86" t="s">
        <v>2530</v>
      </c>
      <c r="E4" s="258"/>
      <c r="F4" s="260"/>
      <c r="I4" s="61"/>
      <c r="K4" s="61"/>
      <c r="M4" s="61"/>
      <c r="AK4" s="59"/>
      <c r="AM4" s="63"/>
      <c r="AN4" s="63"/>
      <c r="AR4" s="59"/>
      <c r="BD4" s="64"/>
    </row>
    <row r="5" spans="1:58" s="45" customFormat="1" ht="24" customHeight="1">
      <c r="A5" s="65" t="s">
        <v>5</v>
      </c>
      <c r="B5" s="65"/>
      <c r="C5" s="219" t="s">
        <v>2531</v>
      </c>
      <c r="D5" s="67" t="s">
        <v>2532</v>
      </c>
      <c r="E5" s="258" t="s">
        <v>1132</v>
      </c>
      <c r="F5" s="258">
        <v>95</v>
      </c>
      <c r="G5" s="68"/>
      <c r="I5" s="69"/>
      <c r="J5" s="69"/>
      <c r="K5" s="69"/>
      <c r="L5" s="69"/>
      <c r="M5" s="69"/>
      <c r="AK5" s="71"/>
      <c r="AM5" s="71"/>
      <c r="AN5" s="71"/>
      <c r="AR5" s="43"/>
      <c r="AX5" s="72"/>
      <c r="AY5" s="72"/>
      <c r="AZ5" s="72"/>
      <c r="BA5" s="72"/>
      <c r="BB5" s="72"/>
      <c r="BC5" s="43"/>
      <c r="BD5" s="72"/>
      <c r="BE5" s="43"/>
      <c r="BF5" s="71"/>
    </row>
    <row r="6" spans="2:44" s="73" customFormat="1" ht="12">
      <c r="B6" s="74" t="s">
        <v>1716</v>
      </c>
      <c r="C6" s="220" t="s">
        <v>1707</v>
      </c>
      <c r="D6" s="98" t="s">
        <v>2533</v>
      </c>
      <c r="E6" s="258"/>
      <c r="F6" s="260"/>
      <c r="AM6" s="75"/>
      <c r="AN6" s="75"/>
      <c r="AR6" s="75"/>
    </row>
    <row r="7" spans="1:58" s="45" customFormat="1" ht="24" customHeight="1">
      <c r="A7" s="65" t="s">
        <v>6</v>
      </c>
      <c r="B7" s="65"/>
      <c r="C7" s="219" t="s">
        <v>2534</v>
      </c>
      <c r="D7" s="67" t="s">
        <v>2535</v>
      </c>
      <c r="E7" s="258" t="s">
        <v>1132</v>
      </c>
      <c r="F7" s="260">
        <v>95</v>
      </c>
      <c r="G7" s="68"/>
      <c r="I7" s="69"/>
      <c r="J7" s="69"/>
      <c r="K7" s="69"/>
      <c r="L7" s="69"/>
      <c r="M7" s="69"/>
      <c r="AK7" s="71"/>
      <c r="AM7" s="71"/>
      <c r="AN7" s="71"/>
      <c r="AR7" s="43"/>
      <c r="AX7" s="72"/>
      <c r="AY7" s="72"/>
      <c r="AZ7" s="72"/>
      <c r="BA7" s="72"/>
      <c r="BB7" s="72"/>
      <c r="BC7" s="43"/>
      <c r="BD7" s="72"/>
      <c r="BE7" s="43"/>
      <c r="BF7" s="71"/>
    </row>
    <row r="8" spans="2:44" s="73" customFormat="1" ht="12">
      <c r="B8" s="74" t="s">
        <v>1716</v>
      </c>
      <c r="C8" s="220" t="s">
        <v>1707</v>
      </c>
      <c r="D8" s="98" t="s">
        <v>2536</v>
      </c>
      <c r="E8" s="258"/>
      <c r="F8" s="260"/>
      <c r="AM8" s="75"/>
      <c r="AN8" s="75"/>
      <c r="AR8" s="75"/>
    </row>
    <row r="9" spans="1:58" s="45" customFormat="1" ht="24" customHeight="1">
      <c r="A9" s="65" t="s">
        <v>7</v>
      </c>
      <c r="B9" s="65"/>
      <c r="C9" s="219" t="s">
        <v>2537</v>
      </c>
      <c r="D9" s="67" t="s">
        <v>2538</v>
      </c>
      <c r="E9" s="258" t="s">
        <v>1132</v>
      </c>
      <c r="F9" s="260">
        <v>95</v>
      </c>
      <c r="G9" s="68"/>
      <c r="I9" s="69"/>
      <c r="J9" s="69"/>
      <c r="K9" s="69"/>
      <c r="L9" s="69"/>
      <c r="M9" s="69"/>
      <c r="AK9" s="71"/>
      <c r="AM9" s="71"/>
      <c r="AN9" s="71"/>
      <c r="AR9" s="43"/>
      <c r="AX9" s="72"/>
      <c r="AY9" s="72"/>
      <c r="AZ9" s="72"/>
      <c r="BA9" s="72"/>
      <c r="BB9" s="72"/>
      <c r="BC9" s="43"/>
      <c r="BD9" s="72"/>
      <c r="BE9" s="43"/>
      <c r="BF9" s="71"/>
    </row>
    <row r="10" spans="2:44" s="73" customFormat="1" ht="12">
      <c r="B10" s="74" t="s">
        <v>1716</v>
      </c>
      <c r="C10" s="220" t="s">
        <v>1707</v>
      </c>
      <c r="D10" s="98" t="s">
        <v>2539</v>
      </c>
      <c r="E10" s="258"/>
      <c r="F10" s="260"/>
      <c r="AM10" s="75"/>
      <c r="AN10" s="75"/>
      <c r="AR10" s="75"/>
    </row>
    <row r="11" spans="1:58" s="45" customFormat="1" ht="24" customHeight="1">
      <c r="A11" s="65" t="s">
        <v>8</v>
      </c>
      <c r="B11" s="65"/>
      <c r="C11" s="219" t="s">
        <v>2540</v>
      </c>
      <c r="D11" s="67" t="s">
        <v>2541</v>
      </c>
      <c r="E11" s="258" t="s">
        <v>1132</v>
      </c>
      <c r="F11" s="260">
        <v>95</v>
      </c>
      <c r="G11" s="68"/>
      <c r="I11" s="69"/>
      <c r="J11" s="69"/>
      <c r="K11" s="69"/>
      <c r="L11" s="69"/>
      <c r="M11" s="69"/>
      <c r="AK11" s="71"/>
      <c r="AM11" s="71"/>
      <c r="AN11" s="71"/>
      <c r="AR11" s="43"/>
      <c r="AX11" s="72"/>
      <c r="AY11" s="72"/>
      <c r="AZ11" s="72"/>
      <c r="BA11" s="72"/>
      <c r="BB11" s="72"/>
      <c r="BC11" s="43"/>
      <c r="BD11" s="72"/>
      <c r="BE11" s="43"/>
      <c r="BF11" s="71"/>
    </row>
    <row r="12" spans="2:44" s="73" customFormat="1" ht="12">
      <c r="B12" s="74" t="s">
        <v>1716</v>
      </c>
      <c r="C12" s="220" t="s">
        <v>1707</v>
      </c>
      <c r="D12" s="98" t="s">
        <v>2542</v>
      </c>
      <c r="E12" s="258"/>
      <c r="F12" s="260"/>
      <c r="AM12" s="75"/>
      <c r="AN12" s="75"/>
      <c r="AR12" s="75"/>
    </row>
    <row r="13" spans="1:58" s="45" customFormat="1" ht="24" customHeight="1">
      <c r="A13" s="65" t="s">
        <v>9</v>
      </c>
      <c r="B13" s="65"/>
      <c r="C13" s="219" t="s">
        <v>2543</v>
      </c>
      <c r="D13" s="67" t="s">
        <v>2544</v>
      </c>
      <c r="E13" s="258" t="s">
        <v>1132</v>
      </c>
      <c r="F13" s="260">
        <v>95</v>
      </c>
      <c r="G13" s="68"/>
      <c r="I13" s="69"/>
      <c r="J13" s="69"/>
      <c r="K13" s="69"/>
      <c r="L13" s="69"/>
      <c r="M13" s="69"/>
      <c r="AK13" s="71"/>
      <c r="AM13" s="71"/>
      <c r="AN13" s="71"/>
      <c r="AR13" s="43"/>
      <c r="AX13" s="72"/>
      <c r="AY13" s="72"/>
      <c r="AZ13" s="72"/>
      <c r="BA13" s="72"/>
      <c r="BB13" s="72"/>
      <c r="BC13" s="43"/>
      <c r="BD13" s="72"/>
      <c r="BE13" s="43"/>
      <c r="BF13" s="71"/>
    </row>
    <row r="14" spans="2:44" s="73" customFormat="1" ht="12">
      <c r="B14" s="74" t="s">
        <v>1716</v>
      </c>
      <c r="C14" s="220" t="s">
        <v>1707</v>
      </c>
      <c r="D14" s="98" t="s">
        <v>2545</v>
      </c>
      <c r="E14" s="258"/>
      <c r="F14" s="260"/>
      <c r="AM14" s="75"/>
      <c r="AN14" s="75"/>
      <c r="AR14" s="75"/>
    </row>
    <row r="15" spans="1:58" s="45" customFormat="1" ht="24" customHeight="1">
      <c r="A15" s="65" t="s">
        <v>10</v>
      </c>
      <c r="B15" s="65"/>
      <c r="C15" s="219" t="s">
        <v>2546</v>
      </c>
      <c r="D15" s="67" t="s">
        <v>2547</v>
      </c>
      <c r="E15" s="258" t="s">
        <v>1132</v>
      </c>
      <c r="F15" s="260">
        <v>95</v>
      </c>
      <c r="G15" s="68"/>
      <c r="I15" s="69"/>
      <c r="J15" s="69"/>
      <c r="K15" s="69"/>
      <c r="L15" s="69"/>
      <c r="M15" s="69"/>
      <c r="AK15" s="71"/>
      <c r="AM15" s="71"/>
      <c r="AN15" s="71"/>
      <c r="AR15" s="43"/>
      <c r="AX15" s="72"/>
      <c r="AY15" s="72"/>
      <c r="AZ15" s="72"/>
      <c r="BA15" s="72"/>
      <c r="BB15" s="72"/>
      <c r="BC15" s="43"/>
      <c r="BD15" s="72"/>
      <c r="BE15" s="43"/>
      <c r="BF15" s="71"/>
    </row>
    <row r="16" spans="2:44" s="73" customFormat="1" ht="12">
      <c r="B16" s="74" t="s">
        <v>1716</v>
      </c>
      <c r="C16" s="220" t="s">
        <v>1707</v>
      </c>
      <c r="D16" s="98" t="s">
        <v>2548</v>
      </c>
      <c r="E16" s="258"/>
      <c r="F16" s="260"/>
      <c r="AM16" s="75"/>
      <c r="AN16" s="75"/>
      <c r="AR16" s="75"/>
    </row>
    <row r="17" spans="1:58" s="45" customFormat="1" ht="24" customHeight="1">
      <c r="A17" s="65" t="s">
        <v>11</v>
      </c>
      <c r="B17" s="65"/>
      <c r="C17" s="219" t="s">
        <v>2549</v>
      </c>
      <c r="D17" s="67" t="s">
        <v>2550</v>
      </c>
      <c r="E17" s="258" t="s">
        <v>1132</v>
      </c>
      <c r="F17" s="260">
        <v>95</v>
      </c>
      <c r="G17" s="68"/>
      <c r="I17" s="69"/>
      <c r="J17" s="69"/>
      <c r="K17" s="69"/>
      <c r="L17" s="69"/>
      <c r="M17" s="69"/>
      <c r="AK17" s="71"/>
      <c r="AM17" s="71"/>
      <c r="AN17" s="71"/>
      <c r="AR17" s="43"/>
      <c r="AX17" s="72"/>
      <c r="AY17" s="72"/>
      <c r="AZ17" s="72"/>
      <c r="BA17" s="72"/>
      <c r="BB17" s="72"/>
      <c r="BC17" s="43"/>
      <c r="BD17" s="72"/>
      <c r="BE17" s="43"/>
      <c r="BF17" s="71"/>
    </row>
    <row r="18" spans="2:44" s="73" customFormat="1" ht="12">
      <c r="B18" s="74" t="s">
        <v>1716</v>
      </c>
      <c r="C18" s="220" t="s">
        <v>1707</v>
      </c>
      <c r="D18" s="98" t="s">
        <v>2551</v>
      </c>
      <c r="E18" s="258"/>
      <c r="F18" s="260"/>
      <c r="AM18" s="75"/>
      <c r="AN18" s="75"/>
      <c r="AR18" s="75"/>
    </row>
    <row r="19" spans="1:58" s="45" customFormat="1" ht="24" customHeight="1">
      <c r="A19" s="65" t="s">
        <v>12</v>
      </c>
      <c r="B19" s="65"/>
      <c r="C19" s="219" t="s">
        <v>2552</v>
      </c>
      <c r="D19" s="67" t="s">
        <v>2553</v>
      </c>
      <c r="E19" s="258" t="s">
        <v>1132</v>
      </c>
      <c r="F19" s="260">
        <v>95</v>
      </c>
      <c r="G19" s="68"/>
      <c r="I19" s="69"/>
      <c r="J19" s="69"/>
      <c r="K19" s="69"/>
      <c r="L19" s="69"/>
      <c r="M19" s="69"/>
      <c r="AK19" s="71"/>
      <c r="AM19" s="71"/>
      <c r="AN19" s="71"/>
      <c r="AR19" s="43"/>
      <c r="AX19" s="72"/>
      <c r="AY19" s="72"/>
      <c r="AZ19" s="72"/>
      <c r="BA19" s="72"/>
      <c r="BB19" s="72"/>
      <c r="BC19" s="43"/>
      <c r="BD19" s="72"/>
      <c r="BE19" s="43"/>
      <c r="BF19" s="71"/>
    </row>
    <row r="20" spans="2:44" s="73" customFormat="1" ht="12">
      <c r="B20" s="74" t="s">
        <v>1716</v>
      </c>
      <c r="C20" s="220" t="s">
        <v>1707</v>
      </c>
      <c r="D20" s="98" t="s">
        <v>2554</v>
      </c>
      <c r="E20" s="258"/>
      <c r="F20" s="260"/>
      <c r="AM20" s="75"/>
      <c r="AN20" s="75"/>
      <c r="AR20" s="75"/>
    </row>
    <row r="21" spans="1:58" s="45" customFormat="1" ht="24" customHeight="1">
      <c r="A21" s="65" t="s">
        <v>13</v>
      </c>
      <c r="B21" s="65"/>
      <c r="C21" s="219" t="s">
        <v>2555</v>
      </c>
      <c r="D21" s="67" t="s">
        <v>2556</v>
      </c>
      <c r="E21" s="258" t="s">
        <v>1132</v>
      </c>
      <c r="F21" s="260">
        <v>95</v>
      </c>
      <c r="G21" s="68"/>
      <c r="I21" s="69"/>
      <c r="J21" s="69"/>
      <c r="K21" s="69"/>
      <c r="L21" s="69"/>
      <c r="M21" s="69"/>
      <c r="AK21" s="71"/>
      <c r="AM21" s="71"/>
      <c r="AN21" s="71"/>
      <c r="AR21" s="43"/>
      <c r="AX21" s="72"/>
      <c r="AY21" s="72"/>
      <c r="AZ21" s="72"/>
      <c r="BA21" s="72"/>
      <c r="BB21" s="72"/>
      <c r="BC21" s="43"/>
      <c r="BD21" s="72"/>
      <c r="BE21" s="43"/>
      <c r="BF21" s="71"/>
    </row>
    <row r="22" spans="2:44" s="73" customFormat="1" ht="12">
      <c r="B22" s="74" t="s">
        <v>1716</v>
      </c>
      <c r="C22" s="220" t="s">
        <v>1707</v>
      </c>
      <c r="D22" s="98" t="s">
        <v>2557</v>
      </c>
      <c r="E22" s="258"/>
      <c r="F22" s="260"/>
      <c r="AM22" s="75"/>
      <c r="AN22" s="75"/>
      <c r="AR22" s="75"/>
    </row>
    <row r="23" spans="1:58" s="45" customFormat="1" ht="22.5" customHeight="1">
      <c r="A23" s="65" t="s">
        <v>14</v>
      </c>
      <c r="B23" s="65"/>
      <c r="C23" s="219" t="s">
        <v>2558</v>
      </c>
      <c r="D23" s="67" t="s">
        <v>2559</v>
      </c>
      <c r="E23" s="258" t="s">
        <v>1132</v>
      </c>
      <c r="F23" s="260">
        <v>95</v>
      </c>
      <c r="G23" s="68"/>
      <c r="I23" s="69"/>
      <c r="J23" s="69"/>
      <c r="K23" s="69"/>
      <c r="L23" s="69"/>
      <c r="M23" s="69"/>
      <c r="AK23" s="71"/>
      <c r="AM23" s="71"/>
      <c r="AN23" s="71"/>
      <c r="AR23" s="43"/>
      <c r="AX23" s="72"/>
      <c r="AY23" s="72"/>
      <c r="AZ23" s="72"/>
      <c r="BA23" s="72"/>
      <c r="BB23" s="72"/>
      <c r="BC23" s="43"/>
      <c r="BD23" s="72"/>
      <c r="BE23" s="43"/>
      <c r="BF23" s="71"/>
    </row>
    <row r="24" spans="2:44" s="73" customFormat="1" ht="12">
      <c r="B24" s="74" t="s">
        <v>1716</v>
      </c>
      <c r="C24" s="220" t="s">
        <v>1707</v>
      </c>
      <c r="D24" s="98" t="s">
        <v>2560</v>
      </c>
      <c r="E24" s="258"/>
      <c r="F24" s="260"/>
      <c r="AM24" s="75"/>
      <c r="AN24" s="75"/>
      <c r="AR24" s="75"/>
    </row>
    <row r="25" spans="1:58" s="45" customFormat="1" ht="24" customHeight="1">
      <c r="A25" s="65" t="s">
        <v>15</v>
      </c>
      <c r="B25" s="65"/>
      <c r="C25" s="219" t="s">
        <v>2561</v>
      </c>
      <c r="D25" s="67" t="s">
        <v>2562</v>
      </c>
      <c r="E25" s="258" t="s">
        <v>1132</v>
      </c>
      <c r="F25" s="260">
        <v>95</v>
      </c>
      <c r="G25" s="68"/>
      <c r="I25" s="69"/>
      <c r="J25" s="69"/>
      <c r="K25" s="69"/>
      <c r="L25" s="69"/>
      <c r="M25" s="69"/>
      <c r="AK25" s="71"/>
      <c r="AM25" s="71"/>
      <c r="AN25" s="71"/>
      <c r="AR25" s="43"/>
      <c r="AX25" s="72"/>
      <c r="AY25" s="72"/>
      <c r="AZ25" s="72"/>
      <c r="BA25" s="72"/>
      <c r="BB25" s="72"/>
      <c r="BC25" s="43"/>
      <c r="BD25" s="72"/>
      <c r="BE25" s="43"/>
      <c r="BF25" s="71"/>
    </row>
    <row r="26" spans="2:44" s="73" customFormat="1" ht="12">
      <c r="B26" s="74" t="s">
        <v>1716</v>
      </c>
      <c r="C26" s="220" t="s">
        <v>1707</v>
      </c>
      <c r="D26" s="98" t="s">
        <v>2563</v>
      </c>
      <c r="E26" s="258"/>
      <c r="F26" s="260"/>
      <c r="AM26" s="75"/>
      <c r="AN26" s="75"/>
      <c r="AR26" s="75"/>
    </row>
    <row r="27" spans="1:58" s="45" customFormat="1" ht="24" customHeight="1">
      <c r="A27" s="65" t="s">
        <v>16</v>
      </c>
      <c r="B27" s="65"/>
      <c r="C27" s="219" t="s">
        <v>2561</v>
      </c>
      <c r="D27" s="67" t="s">
        <v>2564</v>
      </c>
      <c r="E27" s="259" t="s">
        <v>1132</v>
      </c>
      <c r="F27" s="257">
        <v>95</v>
      </c>
      <c r="G27" s="68"/>
      <c r="I27" s="69"/>
      <c r="J27" s="69"/>
      <c r="K27" s="69"/>
      <c r="L27" s="69"/>
      <c r="M27" s="69"/>
      <c r="AK27" s="71"/>
      <c r="AM27" s="71"/>
      <c r="AN27" s="71"/>
      <c r="AR27" s="43"/>
      <c r="AX27" s="72"/>
      <c r="AY27" s="72"/>
      <c r="AZ27" s="72"/>
      <c r="BA27" s="72"/>
      <c r="BB27" s="72"/>
      <c r="BC27" s="43"/>
      <c r="BD27" s="72"/>
      <c r="BE27" s="43"/>
      <c r="BF27" s="71"/>
    </row>
    <row r="28" spans="2:44" s="73" customFormat="1" ht="11.25">
      <c r="B28" s="74" t="s">
        <v>1716</v>
      </c>
      <c r="C28" s="220" t="s">
        <v>1707</v>
      </c>
      <c r="D28" s="98" t="s">
        <v>2565</v>
      </c>
      <c r="E28" s="259"/>
      <c r="F28" s="257"/>
      <c r="AM28" s="75"/>
      <c r="AN28" s="75"/>
      <c r="AR28" s="75"/>
    </row>
    <row r="29" spans="1:58" s="45" customFormat="1" ht="24" customHeight="1">
      <c r="A29" s="65" t="s">
        <v>17</v>
      </c>
      <c r="B29" s="65"/>
      <c r="C29" s="219" t="s">
        <v>2566</v>
      </c>
      <c r="D29" s="67" t="s">
        <v>2567</v>
      </c>
      <c r="E29" s="258" t="s">
        <v>1132</v>
      </c>
      <c r="F29" s="260">
        <v>95</v>
      </c>
      <c r="G29" s="68"/>
      <c r="I29" s="69"/>
      <c r="J29" s="69"/>
      <c r="K29" s="69"/>
      <c r="L29" s="69"/>
      <c r="M29" s="69"/>
      <c r="AK29" s="71"/>
      <c r="AM29" s="71"/>
      <c r="AN29" s="71"/>
      <c r="AR29" s="43"/>
      <c r="AX29" s="72"/>
      <c r="AY29" s="72"/>
      <c r="AZ29" s="72"/>
      <c r="BA29" s="72"/>
      <c r="BB29" s="72"/>
      <c r="BC29" s="43"/>
      <c r="BD29" s="72"/>
      <c r="BE29" s="43"/>
      <c r="BF29" s="71"/>
    </row>
    <row r="30" spans="2:44" s="73" customFormat="1" ht="11.25">
      <c r="B30" s="74" t="s">
        <v>1716</v>
      </c>
      <c r="C30" s="220" t="s">
        <v>1707</v>
      </c>
      <c r="D30" s="98" t="s">
        <v>2568</v>
      </c>
      <c r="E30" s="259"/>
      <c r="F30" s="257"/>
      <c r="AM30" s="75"/>
      <c r="AN30" s="75"/>
      <c r="AR30" s="75"/>
    </row>
    <row r="31" spans="1:58" s="45" customFormat="1" ht="24" customHeight="1">
      <c r="A31" s="65" t="s">
        <v>18</v>
      </c>
      <c r="B31" s="65"/>
      <c r="C31" s="219" t="s">
        <v>2569</v>
      </c>
      <c r="D31" s="67" t="s">
        <v>2570</v>
      </c>
      <c r="E31" s="259" t="s">
        <v>1132</v>
      </c>
      <c r="F31" s="257">
        <v>95</v>
      </c>
      <c r="G31" s="68"/>
      <c r="I31" s="69"/>
      <c r="J31" s="69"/>
      <c r="K31" s="69"/>
      <c r="L31" s="69"/>
      <c r="M31" s="69"/>
      <c r="AK31" s="71"/>
      <c r="AM31" s="71"/>
      <c r="AN31" s="71"/>
      <c r="AR31" s="43"/>
      <c r="AX31" s="72"/>
      <c r="AY31" s="72"/>
      <c r="AZ31" s="72"/>
      <c r="BA31" s="72"/>
      <c r="BB31" s="72"/>
      <c r="BC31" s="43"/>
      <c r="BD31" s="72"/>
      <c r="BE31" s="43"/>
      <c r="BF31" s="71"/>
    </row>
    <row r="32" spans="2:44" s="73" customFormat="1" ht="11.25">
      <c r="B32" s="74" t="s">
        <v>1716</v>
      </c>
      <c r="C32" s="220" t="s">
        <v>1707</v>
      </c>
      <c r="D32" s="98" t="s">
        <v>2571</v>
      </c>
      <c r="E32" s="259"/>
      <c r="F32" s="257"/>
      <c r="AM32" s="75"/>
      <c r="AN32" s="75"/>
      <c r="AR32" s="75"/>
    </row>
    <row r="33" spans="1:58" s="45" customFormat="1" ht="24" customHeight="1">
      <c r="A33" s="65" t="s">
        <v>2572</v>
      </c>
      <c r="B33" s="65"/>
      <c r="C33" s="219" t="s">
        <v>2573</v>
      </c>
      <c r="D33" s="67" t="s">
        <v>2574</v>
      </c>
      <c r="E33" s="259" t="s">
        <v>1366</v>
      </c>
      <c r="F33" s="257">
        <v>95</v>
      </c>
      <c r="G33" s="68"/>
      <c r="I33" s="69"/>
      <c r="J33" s="69"/>
      <c r="K33" s="69"/>
      <c r="L33" s="69"/>
      <c r="M33" s="69"/>
      <c r="AK33" s="71"/>
      <c r="AM33" s="71"/>
      <c r="AN33" s="71"/>
      <c r="AR33" s="43"/>
      <c r="AX33" s="72"/>
      <c r="AY33" s="72"/>
      <c r="AZ33" s="72"/>
      <c r="BA33" s="72"/>
      <c r="BB33" s="72"/>
      <c r="BC33" s="43"/>
      <c r="BD33" s="72"/>
      <c r="BE33" s="43"/>
      <c r="BF33" s="71"/>
    </row>
    <row r="34" spans="2:44" s="73" customFormat="1" ht="11.25">
      <c r="B34" s="74" t="s">
        <v>1716</v>
      </c>
      <c r="C34" s="220" t="s">
        <v>1707</v>
      </c>
      <c r="D34" s="98" t="s">
        <v>2575</v>
      </c>
      <c r="E34" s="259"/>
      <c r="F34" s="257"/>
      <c r="AM34" s="75"/>
      <c r="AN34" s="75"/>
      <c r="AR34" s="75"/>
    </row>
    <row r="35" spans="1:58" s="45" customFormat="1" ht="24" customHeight="1">
      <c r="A35" s="65" t="s">
        <v>1739</v>
      </c>
      <c r="B35" s="65"/>
      <c r="C35" s="219" t="s">
        <v>2576</v>
      </c>
      <c r="D35" s="67" t="s">
        <v>2577</v>
      </c>
      <c r="E35" s="259" t="s">
        <v>1366</v>
      </c>
      <c r="F35" s="257">
        <v>95</v>
      </c>
      <c r="G35" s="68"/>
      <c r="I35" s="69"/>
      <c r="J35" s="69"/>
      <c r="K35" s="69"/>
      <c r="L35" s="69"/>
      <c r="M35" s="69"/>
      <c r="AK35" s="71"/>
      <c r="AM35" s="71"/>
      <c r="AN35" s="71"/>
      <c r="AR35" s="43"/>
      <c r="AX35" s="72"/>
      <c r="AY35" s="72"/>
      <c r="AZ35" s="72"/>
      <c r="BA35" s="72"/>
      <c r="BB35" s="72"/>
      <c r="BC35" s="43"/>
      <c r="BD35" s="72"/>
      <c r="BE35" s="43"/>
      <c r="BF35" s="71"/>
    </row>
    <row r="36" spans="2:44" s="73" customFormat="1" ht="11.25">
      <c r="B36" s="74" t="s">
        <v>1716</v>
      </c>
      <c r="C36" s="220" t="s">
        <v>1707</v>
      </c>
      <c r="D36" s="98" t="s">
        <v>2575</v>
      </c>
      <c r="E36" s="259"/>
      <c r="F36" s="257"/>
      <c r="AM36" s="75"/>
      <c r="AN36" s="75"/>
      <c r="AR36" s="75"/>
    </row>
    <row r="37" spans="1:58" s="45" customFormat="1" ht="24" customHeight="1">
      <c r="A37" s="65" t="s">
        <v>1742</v>
      </c>
      <c r="B37" s="65"/>
      <c r="C37" s="219" t="s">
        <v>2578</v>
      </c>
      <c r="D37" s="67" t="s">
        <v>2579</v>
      </c>
      <c r="E37" s="259" t="s">
        <v>1132</v>
      </c>
      <c r="F37" s="257">
        <v>95</v>
      </c>
      <c r="G37" s="68"/>
      <c r="I37" s="69"/>
      <c r="J37" s="69"/>
      <c r="K37" s="69"/>
      <c r="L37" s="69"/>
      <c r="M37" s="69"/>
      <c r="AK37" s="71"/>
      <c r="AM37" s="71"/>
      <c r="AN37" s="71"/>
      <c r="AR37" s="43"/>
      <c r="AX37" s="72"/>
      <c r="AY37" s="72"/>
      <c r="AZ37" s="72"/>
      <c r="BA37" s="72"/>
      <c r="BB37" s="72"/>
      <c r="BC37" s="43"/>
      <c r="BD37" s="72"/>
      <c r="BE37" s="43"/>
      <c r="BF37" s="71"/>
    </row>
    <row r="38" spans="2:44" s="73" customFormat="1" ht="11.25">
      <c r="B38" s="74" t="s">
        <v>1716</v>
      </c>
      <c r="C38" s="220" t="s">
        <v>1707</v>
      </c>
      <c r="D38" s="98" t="s">
        <v>2580</v>
      </c>
      <c r="E38" s="259"/>
      <c r="F38" s="257"/>
      <c r="AM38" s="75"/>
      <c r="AN38" s="75"/>
      <c r="AR38" s="75"/>
    </row>
    <row r="39" spans="1:58" s="45" customFormat="1" ht="24" customHeight="1">
      <c r="A39" s="65" t="s">
        <v>2581</v>
      </c>
      <c r="B39" s="65"/>
      <c r="C39" s="219" t="s">
        <v>2578</v>
      </c>
      <c r="D39" s="67" t="s">
        <v>2582</v>
      </c>
      <c r="E39" s="259" t="s">
        <v>1132</v>
      </c>
      <c r="F39" s="257">
        <v>95</v>
      </c>
      <c r="G39" s="68"/>
      <c r="I39" s="69"/>
      <c r="J39" s="69"/>
      <c r="K39" s="69"/>
      <c r="L39" s="69"/>
      <c r="M39" s="69"/>
      <c r="AK39" s="71"/>
      <c r="AM39" s="71"/>
      <c r="AN39" s="71"/>
      <c r="AR39" s="43"/>
      <c r="AX39" s="72"/>
      <c r="AY39" s="72"/>
      <c r="AZ39" s="72"/>
      <c r="BA39" s="72"/>
      <c r="BB39" s="72"/>
      <c r="BC39" s="43"/>
      <c r="BD39" s="72"/>
      <c r="BE39" s="43"/>
      <c r="BF39" s="71"/>
    </row>
    <row r="40" spans="2:44" s="73" customFormat="1" ht="11.25">
      <c r="B40" s="74" t="s">
        <v>1716</v>
      </c>
      <c r="C40" s="220" t="s">
        <v>1707</v>
      </c>
      <c r="D40" s="98" t="s">
        <v>2583</v>
      </c>
      <c r="E40" s="257"/>
      <c r="F40" s="257"/>
      <c r="AM40" s="75"/>
      <c r="AN40" s="75"/>
      <c r="AR40" s="75"/>
    </row>
    <row r="41" spans="1:58" s="45" customFormat="1" ht="24" customHeight="1">
      <c r="A41" s="65" t="s">
        <v>2584</v>
      </c>
      <c r="B41" s="65"/>
      <c r="C41" s="219" t="s">
        <v>2578</v>
      </c>
      <c r="D41" s="67" t="s">
        <v>2585</v>
      </c>
      <c r="E41" s="257" t="s">
        <v>1132</v>
      </c>
      <c r="F41" s="257">
        <v>95</v>
      </c>
      <c r="G41" s="68"/>
      <c r="I41" s="69"/>
      <c r="J41" s="69"/>
      <c r="K41" s="69"/>
      <c r="L41" s="69"/>
      <c r="M41" s="69"/>
      <c r="AK41" s="71"/>
      <c r="AM41" s="71"/>
      <c r="AN41" s="71"/>
      <c r="AR41" s="43"/>
      <c r="AX41" s="72"/>
      <c r="AY41" s="72"/>
      <c r="AZ41" s="72"/>
      <c r="BA41" s="72"/>
      <c r="BB41" s="72"/>
      <c r="BC41" s="43"/>
      <c r="BD41" s="72"/>
      <c r="BE41" s="43"/>
      <c r="BF41" s="71"/>
    </row>
    <row r="42" spans="2:44" s="73" customFormat="1" ht="11.25">
      <c r="B42" s="74" t="s">
        <v>1716</v>
      </c>
      <c r="C42" s="220" t="s">
        <v>1707</v>
      </c>
      <c r="D42" s="98" t="s">
        <v>2586</v>
      </c>
      <c r="E42" s="257"/>
      <c r="F42" s="257"/>
      <c r="AM42" s="75"/>
      <c r="AN42" s="75"/>
      <c r="AR42" s="75"/>
    </row>
    <row r="43" spans="1:58" s="45" customFormat="1" ht="24" customHeight="1">
      <c r="A43" s="65" t="s">
        <v>2587</v>
      </c>
      <c r="B43" s="65"/>
      <c r="C43" s="219" t="s">
        <v>2578</v>
      </c>
      <c r="D43" s="67" t="s">
        <v>2588</v>
      </c>
      <c r="E43" s="257" t="s">
        <v>1132</v>
      </c>
      <c r="F43" s="257">
        <v>95</v>
      </c>
      <c r="G43" s="68"/>
      <c r="I43" s="69"/>
      <c r="J43" s="69"/>
      <c r="K43" s="69"/>
      <c r="L43" s="69"/>
      <c r="M43" s="69"/>
      <c r="AK43" s="71"/>
      <c r="AM43" s="71"/>
      <c r="AN43" s="71"/>
      <c r="AR43" s="43"/>
      <c r="AX43" s="72"/>
      <c r="AY43" s="72"/>
      <c r="AZ43" s="72"/>
      <c r="BA43" s="72"/>
      <c r="BB43" s="72"/>
      <c r="BC43" s="43"/>
      <c r="BD43" s="72"/>
      <c r="BE43" s="43"/>
      <c r="BF43" s="71"/>
    </row>
    <row r="44" spans="2:44" s="73" customFormat="1" ht="11.25">
      <c r="B44" s="74" t="s">
        <v>1716</v>
      </c>
      <c r="C44" s="220" t="s">
        <v>1707</v>
      </c>
      <c r="D44" s="98" t="s">
        <v>2589</v>
      </c>
      <c r="E44" s="257"/>
      <c r="F44" s="257"/>
      <c r="AM44" s="75"/>
      <c r="AN44" s="75"/>
      <c r="AR44" s="75"/>
    </row>
    <row r="45" spans="1:58" s="45" customFormat="1" ht="24" customHeight="1">
      <c r="A45" s="65" t="s">
        <v>2590</v>
      </c>
      <c r="B45" s="65"/>
      <c r="C45" s="219" t="s">
        <v>2578</v>
      </c>
      <c r="D45" s="67" t="s">
        <v>2591</v>
      </c>
      <c r="E45" s="257" t="s">
        <v>1132</v>
      </c>
      <c r="F45" s="257">
        <v>95</v>
      </c>
      <c r="G45" s="68"/>
      <c r="I45" s="69"/>
      <c r="J45" s="69"/>
      <c r="K45" s="69"/>
      <c r="L45" s="69"/>
      <c r="M45" s="69"/>
      <c r="AK45" s="71"/>
      <c r="AM45" s="71"/>
      <c r="AN45" s="71"/>
      <c r="AR45" s="43"/>
      <c r="AX45" s="72"/>
      <c r="AY45" s="72"/>
      <c r="AZ45" s="72"/>
      <c r="BA45" s="72"/>
      <c r="BB45" s="72"/>
      <c r="BC45" s="43"/>
      <c r="BD45" s="72"/>
      <c r="BE45" s="43"/>
      <c r="BF45" s="71"/>
    </row>
    <row r="46" spans="1:58" s="45" customFormat="1" ht="13.5" customHeight="1">
      <c r="A46" s="73"/>
      <c r="B46" s="74" t="s">
        <v>1716</v>
      </c>
      <c r="C46" s="220" t="s">
        <v>1707</v>
      </c>
      <c r="D46" s="98" t="s">
        <v>2592</v>
      </c>
      <c r="E46" s="257"/>
      <c r="F46" s="257"/>
      <c r="G46" s="68"/>
      <c r="I46" s="69"/>
      <c r="J46" s="69"/>
      <c r="K46" s="69"/>
      <c r="L46" s="69"/>
      <c r="M46" s="69"/>
      <c r="AK46" s="71"/>
      <c r="AM46" s="71"/>
      <c r="AN46" s="71"/>
      <c r="AR46" s="43"/>
      <c r="AX46" s="72"/>
      <c r="AY46" s="72"/>
      <c r="AZ46" s="72"/>
      <c r="BA46" s="72"/>
      <c r="BB46" s="72"/>
      <c r="BC46" s="43"/>
      <c r="BD46" s="72"/>
      <c r="BE46" s="43"/>
      <c r="BF46" s="71"/>
    </row>
    <row r="47" spans="1:58" s="45" customFormat="1" ht="24" customHeight="1">
      <c r="A47" s="65" t="s">
        <v>2593</v>
      </c>
      <c r="B47" s="65"/>
      <c r="C47" s="219" t="s">
        <v>2578</v>
      </c>
      <c r="D47" s="67" t="s">
        <v>2594</v>
      </c>
      <c r="E47" s="257" t="s">
        <v>1132</v>
      </c>
      <c r="F47" s="257">
        <v>95</v>
      </c>
      <c r="G47" s="68"/>
      <c r="I47" s="69"/>
      <c r="J47" s="69"/>
      <c r="K47" s="69"/>
      <c r="L47" s="69"/>
      <c r="M47" s="69"/>
      <c r="AK47" s="71"/>
      <c r="AM47" s="71"/>
      <c r="AN47" s="71"/>
      <c r="AR47" s="43"/>
      <c r="AX47" s="72"/>
      <c r="AY47" s="72"/>
      <c r="AZ47" s="72"/>
      <c r="BA47" s="72"/>
      <c r="BB47" s="72"/>
      <c r="BC47" s="43"/>
      <c r="BD47" s="72"/>
      <c r="BE47" s="43"/>
      <c r="BF47" s="71"/>
    </row>
    <row r="48" spans="1:58" s="45" customFormat="1" ht="15" customHeight="1">
      <c r="A48" s="73"/>
      <c r="B48" s="74" t="s">
        <v>1716</v>
      </c>
      <c r="C48" s="220" t="s">
        <v>1707</v>
      </c>
      <c r="D48" s="98" t="s">
        <v>2595</v>
      </c>
      <c r="E48" s="257"/>
      <c r="F48" s="257"/>
      <c r="G48" s="68"/>
      <c r="I48" s="69"/>
      <c r="J48" s="69"/>
      <c r="K48" s="69"/>
      <c r="L48" s="69"/>
      <c r="M48" s="69"/>
      <c r="AK48" s="71"/>
      <c r="AM48" s="71"/>
      <c r="AN48" s="71"/>
      <c r="AR48" s="43"/>
      <c r="AX48" s="72"/>
      <c r="AY48" s="72"/>
      <c r="AZ48" s="72"/>
      <c r="BA48" s="72"/>
      <c r="BB48" s="72"/>
      <c r="BC48" s="43"/>
      <c r="BD48" s="72"/>
      <c r="BE48" s="43"/>
      <c r="BF48" s="71"/>
    </row>
    <row r="49" spans="1:58" s="45" customFormat="1" ht="24" customHeight="1">
      <c r="A49" s="65" t="s">
        <v>2596</v>
      </c>
      <c r="B49" s="65"/>
      <c r="C49" s="219" t="s">
        <v>2578</v>
      </c>
      <c r="D49" s="67" t="s">
        <v>2597</v>
      </c>
      <c r="E49" s="257" t="s">
        <v>1367</v>
      </c>
      <c r="F49" s="257">
        <v>95</v>
      </c>
      <c r="G49" s="68"/>
      <c r="I49" s="69"/>
      <c r="J49" s="69"/>
      <c r="K49" s="69"/>
      <c r="L49" s="69"/>
      <c r="M49" s="69"/>
      <c r="AK49" s="71"/>
      <c r="AM49" s="71"/>
      <c r="AN49" s="71"/>
      <c r="AR49" s="43"/>
      <c r="AX49" s="72"/>
      <c r="AY49" s="72"/>
      <c r="AZ49" s="72"/>
      <c r="BA49" s="72"/>
      <c r="BB49" s="72"/>
      <c r="BC49" s="43"/>
      <c r="BD49" s="72"/>
      <c r="BE49" s="43"/>
      <c r="BF49" s="71"/>
    </row>
    <row r="50" spans="1:58" s="45" customFormat="1" ht="15" customHeight="1">
      <c r="A50" s="73"/>
      <c r="B50" s="74" t="s">
        <v>1716</v>
      </c>
      <c r="C50" s="220" t="s">
        <v>1707</v>
      </c>
      <c r="D50" s="98" t="s">
        <v>2598</v>
      </c>
      <c r="E50" s="257"/>
      <c r="F50" s="257"/>
      <c r="G50" s="68"/>
      <c r="I50" s="69"/>
      <c r="J50" s="69"/>
      <c r="K50" s="69"/>
      <c r="L50" s="69"/>
      <c r="M50" s="69"/>
      <c r="AK50" s="71"/>
      <c r="AM50" s="71"/>
      <c r="AN50" s="71"/>
      <c r="AR50" s="43"/>
      <c r="AX50" s="72"/>
      <c r="AY50" s="72"/>
      <c r="AZ50" s="72"/>
      <c r="BA50" s="72"/>
      <c r="BB50" s="72"/>
      <c r="BC50" s="43"/>
      <c r="BD50" s="72"/>
      <c r="BE50" s="43"/>
      <c r="BF50" s="71"/>
    </row>
    <row r="51" spans="1:58" s="45" customFormat="1" ht="24" customHeight="1">
      <c r="A51" s="65" t="s">
        <v>2599</v>
      </c>
      <c r="B51" s="221"/>
      <c r="C51" s="219" t="s">
        <v>2600</v>
      </c>
      <c r="D51" s="67" t="s">
        <v>2601</v>
      </c>
      <c r="E51" s="257" t="s">
        <v>1367</v>
      </c>
      <c r="F51" s="257">
        <v>95</v>
      </c>
      <c r="G51" s="222"/>
      <c r="I51" s="69"/>
      <c r="J51" s="69"/>
      <c r="K51" s="69"/>
      <c r="L51" s="69"/>
      <c r="M51" s="69"/>
      <c r="AK51" s="71"/>
      <c r="AM51" s="71"/>
      <c r="AN51" s="71"/>
      <c r="AR51" s="43"/>
      <c r="AX51" s="72"/>
      <c r="AY51" s="72"/>
      <c r="AZ51" s="72"/>
      <c r="BA51" s="72"/>
      <c r="BB51" s="72"/>
      <c r="BC51" s="43"/>
      <c r="BD51" s="72"/>
      <c r="BE51" s="43"/>
      <c r="BF51" s="71"/>
    </row>
    <row r="52" spans="2:44" s="73" customFormat="1" ht="11.25">
      <c r="B52" s="74" t="s">
        <v>1716</v>
      </c>
      <c r="C52" s="220" t="s">
        <v>1707</v>
      </c>
      <c r="D52" s="98" t="s">
        <v>2602</v>
      </c>
      <c r="E52" s="257"/>
      <c r="F52" s="257"/>
      <c r="AM52" s="75"/>
      <c r="AN52" s="75"/>
      <c r="AR52" s="75"/>
    </row>
    <row r="53" spans="1:58" s="45" customFormat="1" ht="24" customHeight="1">
      <c r="A53" s="65" t="s">
        <v>2603</v>
      </c>
      <c r="B53" s="221"/>
      <c r="C53" s="219" t="s">
        <v>2578</v>
      </c>
      <c r="D53" s="67" t="s">
        <v>2604</v>
      </c>
      <c r="E53" s="257" t="s">
        <v>1367</v>
      </c>
      <c r="F53" s="257">
        <v>95</v>
      </c>
      <c r="G53" s="222"/>
      <c r="I53" s="69"/>
      <c r="J53" s="69"/>
      <c r="K53" s="69"/>
      <c r="L53" s="69"/>
      <c r="M53" s="69"/>
      <c r="AK53" s="71"/>
      <c r="AM53" s="71"/>
      <c r="AN53" s="71"/>
      <c r="AR53" s="43"/>
      <c r="AX53" s="72"/>
      <c r="AY53" s="72"/>
      <c r="AZ53" s="72"/>
      <c r="BA53" s="72"/>
      <c r="BB53" s="72"/>
      <c r="BC53" s="43"/>
      <c r="BD53" s="72"/>
      <c r="BE53" s="43"/>
      <c r="BF53" s="71"/>
    </row>
    <row r="54" spans="1:44" s="73" customFormat="1" ht="12">
      <c r="A54" s="65"/>
      <c r="B54" s="74" t="s">
        <v>1716</v>
      </c>
      <c r="C54" s="220" t="s">
        <v>1707</v>
      </c>
      <c r="D54" s="98" t="s">
        <v>2605</v>
      </c>
      <c r="E54" s="257"/>
      <c r="F54" s="257"/>
      <c r="AM54" s="75"/>
      <c r="AN54" s="75"/>
      <c r="AR54" s="75"/>
    </row>
    <row r="55" spans="1:58" s="45" customFormat="1" ht="24" customHeight="1">
      <c r="A55" s="65" t="s">
        <v>2606</v>
      </c>
      <c r="B55" s="221"/>
      <c r="C55" s="219" t="s">
        <v>2578</v>
      </c>
      <c r="D55" s="67" t="s">
        <v>2607</v>
      </c>
      <c r="E55" s="257" t="s">
        <v>1367</v>
      </c>
      <c r="F55" s="257">
        <v>95</v>
      </c>
      <c r="G55" s="222"/>
      <c r="I55" s="69"/>
      <c r="J55" s="69"/>
      <c r="K55" s="69"/>
      <c r="L55" s="69"/>
      <c r="M55" s="69"/>
      <c r="AK55" s="71"/>
      <c r="AM55" s="71"/>
      <c r="AN55" s="71"/>
      <c r="AR55" s="43"/>
      <c r="AX55" s="72"/>
      <c r="AY55" s="72"/>
      <c r="AZ55" s="72"/>
      <c r="BA55" s="72"/>
      <c r="BB55" s="72"/>
      <c r="BC55" s="43"/>
      <c r="BD55" s="72"/>
      <c r="BE55" s="43"/>
      <c r="BF55" s="71"/>
    </row>
    <row r="56" spans="1:44" s="73" customFormat="1" ht="12">
      <c r="A56" s="65"/>
      <c r="B56" s="74" t="s">
        <v>1716</v>
      </c>
      <c r="C56" s="220" t="s">
        <v>1707</v>
      </c>
      <c r="D56" s="98" t="s">
        <v>2608</v>
      </c>
      <c r="E56" s="257"/>
      <c r="F56" s="257"/>
      <c r="AM56" s="75"/>
      <c r="AN56" s="75"/>
      <c r="AR56" s="75"/>
    </row>
    <row r="57" spans="1:58" s="45" customFormat="1" ht="24" customHeight="1">
      <c r="A57" s="65" t="s">
        <v>2609</v>
      </c>
      <c r="B57" s="221"/>
      <c r="C57" s="219" t="s">
        <v>2610</v>
      </c>
      <c r="D57" s="67" t="s">
        <v>2611</v>
      </c>
      <c r="E57" s="257" t="s">
        <v>1367</v>
      </c>
      <c r="F57" s="257">
        <v>95</v>
      </c>
      <c r="G57" s="222"/>
      <c r="I57" s="69"/>
      <c r="J57" s="69"/>
      <c r="K57" s="69"/>
      <c r="L57" s="69"/>
      <c r="M57" s="69"/>
      <c r="AK57" s="71"/>
      <c r="AM57" s="71"/>
      <c r="AN57" s="71"/>
      <c r="AR57" s="43"/>
      <c r="AX57" s="72"/>
      <c r="AY57" s="72"/>
      <c r="AZ57" s="72"/>
      <c r="BA57" s="72"/>
      <c r="BB57" s="72"/>
      <c r="BC57" s="43"/>
      <c r="BD57" s="72"/>
      <c r="BE57" s="43"/>
      <c r="BF57" s="71"/>
    </row>
    <row r="58" spans="1:44" s="73" customFormat="1" ht="12">
      <c r="A58" s="65"/>
      <c r="B58" s="74" t="s">
        <v>1716</v>
      </c>
      <c r="C58" s="220" t="s">
        <v>1707</v>
      </c>
      <c r="D58" s="98" t="s">
        <v>2612</v>
      </c>
      <c r="E58" s="257"/>
      <c r="F58" s="257"/>
      <c r="AM58" s="75"/>
      <c r="AN58" s="75"/>
      <c r="AR58" s="75"/>
    </row>
    <row r="59" spans="1:58" s="45" customFormat="1" ht="24" customHeight="1">
      <c r="A59" s="65" t="s">
        <v>2613</v>
      </c>
      <c r="B59" s="221"/>
      <c r="C59" s="219" t="s">
        <v>2614</v>
      </c>
      <c r="D59" s="67" t="s">
        <v>2615</v>
      </c>
      <c r="E59" s="257" t="s">
        <v>1132</v>
      </c>
      <c r="F59" s="257">
        <v>95</v>
      </c>
      <c r="G59" s="222"/>
      <c r="I59" s="69"/>
      <c r="J59" s="69"/>
      <c r="K59" s="69"/>
      <c r="L59" s="69"/>
      <c r="M59" s="69"/>
      <c r="AK59" s="71"/>
      <c r="AM59" s="71"/>
      <c r="AN59" s="71"/>
      <c r="AR59" s="43"/>
      <c r="AX59" s="72"/>
      <c r="AY59" s="72"/>
      <c r="AZ59" s="72"/>
      <c r="BA59" s="72"/>
      <c r="BB59" s="72"/>
      <c r="BC59" s="43"/>
      <c r="BD59" s="72"/>
      <c r="BE59" s="43"/>
      <c r="BF59" s="71"/>
    </row>
    <row r="60" spans="1:44" s="73" customFormat="1" ht="12">
      <c r="A60" s="65"/>
      <c r="B60" s="74" t="s">
        <v>1716</v>
      </c>
      <c r="C60" s="220" t="s">
        <v>1707</v>
      </c>
      <c r="D60" s="98" t="s">
        <v>2616</v>
      </c>
      <c r="E60" s="257"/>
      <c r="F60" s="257"/>
      <c r="AM60" s="75"/>
      <c r="AN60" s="75"/>
      <c r="AR60" s="75"/>
    </row>
    <row r="61" spans="1:58" s="45" customFormat="1" ht="24" customHeight="1">
      <c r="A61" s="65" t="s">
        <v>2617</v>
      </c>
      <c r="B61" s="221"/>
      <c r="C61" s="219" t="s">
        <v>2618</v>
      </c>
      <c r="D61" s="67" t="s">
        <v>2619</v>
      </c>
      <c r="E61" s="257" t="s">
        <v>1132</v>
      </c>
      <c r="F61" s="257">
        <v>95</v>
      </c>
      <c r="G61" s="222"/>
      <c r="I61" s="69"/>
      <c r="J61" s="69"/>
      <c r="K61" s="69"/>
      <c r="L61" s="69"/>
      <c r="M61" s="69"/>
      <c r="AK61" s="71"/>
      <c r="AM61" s="71"/>
      <c r="AN61" s="71"/>
      <c r="AR61" s="43"/>
      <c r="AX61" s="72"/>
      <c r="AY61" s="72"/>
      <c r="AZ61" s="72"/>
      <c r="BA61" s="72"/>
      <c r="BB61" s="72"/>
      <c r="BC61" s="43"/>
      <c r="BD61" s="72"/>
      <c r="BE61" s="43"/>
      <c r="BF61" s="71"/>
    </row>
    <row r="62" spans="1:44" s="73" customFormat="1" ht="12">
      <c r="A62" s="65"/>
      <c r="B62" s="74" t="s">
        <v>1716</v>
      </c>
      <c r="C62" s="220" t="s">
        <v>1707</v>
      </c>
      <c r="D62" s="98" t="s">
        <v>2620</v>
      </c>
      <c r="E62" s="257"/>
      <c r="F62" s="257"/>
      <c r="AM62" s="75"/>
      <c r="AN62" s="75"/>
      <c r="AR62" s="75"/>
    </row>
    <row r="63" spans="1:58" s="45" customFormat="1" ht="24" customHeight="1">
      <c r="A63" s="65" t="s">
        <v>2621</v>
      </c>
      <c r="B63" s="221"/>
      <c r="C63" s="219" t="s">
        <v>2622</v>
      </c>
      <c r="D63" s="67" t="s">
        <v>2623</v>
      </c>
      <c r="E63" s="257" t="s">
        <v>1132</v>
      </c>
      <c r="F63" s="257">
        <v>95</v>
      </c>
      <c r="G63" s="222"/>
      <c r="I63" s="69"/>
      <c r="J63" s="69"/>
      <c r="K63" s="69"/>
      <c r="L63" s="69"/>
      <c r="M63" s="69"/>
      <c r="AK63" s="71"/>
      <c r="AM63" s="71"/>
      <c r="AN63" s="71"/>
      <c r="AR63" s="43"/>
      <c r="AX63" s="72"/>
      <c r="AY63" s="72"/>
      <c r="AZ63" s="72"/>
      <c r="BA63" s="72"/>
      <c r="BB63" s="72"/>
      <c r="BC63" s="43"/>
      <c r="BD63" s="72"/>
      <c r="BE63" s="43"/>
      <c r="BF63" s="71"/>
    </row>
    <row r="64" spans="1:44" s="73" customFormat="1" ht="12">
      <c r="A64" s="65"/>
      <c r="B64" s="74" t="s">
        <v>1716</v>
      </c>
      <c r="C64" s="220" t="s">
        <v>1707</v>
      </c>
      <c r="D64" s="98" t="s">
        <v>2624</v>
      </c>
      <c r="E64" s="257"/>
      <c r="F64" s="257"/>
      <c r="AM64" s="75"/>
      <c r="AN64" s="75"/>
      <c r="AR64" s="75"/>
    </row>
    <row r="65" spans="1:58" s="45" customFormat="1" ht="24" customHeight="1">
      <c r="A65" s="65" t="s">
        <v>2625</v>
      </c>
      <c r="B65" s="221"/>
      <c r="C65" s="219" t="s">
        <v>2626</v>
      </c>
      <c r="D65" s="67" t="s">
        <v>2627</v>
      </c>
      <c r="E65" s="257" t="s">
        <v>1132</v>
      </c>
      <c r="F65" s="257">
        <v>95</v>
      </c>
      <c r="G65" s="222"/>
      <c r="I65" s="69"/>
      <c r="J65" s="69"/>
      <c r="K65" s="69"/>
      <c r="L65" s="69"/>
      <c r="M65" s="69"/>
      <c r="AK65" s="71"/>
      <c r="AM65" s="71"/>
      <c r="AN65" s="71"/>
      <c r="AR65" s="43"/>
      <c r="AX65" s="72"/>
      <c r="AY65" s="72"/>
      <c r="AZ65" s="72"/>
      <c r="BA65" s="72"/>
      <c r="BB65" s="72"/>
      <c r="BC65" s="43"/>
      <c r="BD65" s="72"/>
      <c r="BE65" s="43"/>
      <c r="BF65" s="71"/>
    </row>
    <row r="66" spans="1:44" s="73" customFormat="1" ht="12">
      <c r="A66" s="65"/>
      <c r="B66" s="74" t="s">
        <v>1716</v>
      </c>
      <c r="C66" s="220" t="s">
        <v>1707</v>
      </c>
      <c r="D66" s="98" t="s">
        <v>2628</v>
      </c>
      <c r="E66" s="257"/>
      <c r="F66" s="257"/>
      <c r="AM66" s="75"/>
      <c r="AN66" s="75"/>
      <c r="AR66" s="75"/>
    </row>
    <row r="67" spans="1:58" s="45" customFormat="1" ht="24" customHeight="1">
      <c r="A67" s="65" t="s">
        <v>2629</v>
      </c>
      <c r="B67" s="221"/>
      <c r="C67" s="219" t="s">
        <v>2630</v>
      </c>
      <c r="D67" s="67" t="s">
        <v>2631</v>
      </c>
      <c r="E67" s="257" t="s">
        <v>1132</v>
      </c>
      <c r="F67" s="257">
        <v>95</v>
      </c>
      <c r="G67" s="222"/>
      <c r="I67" s="69"/>
      <c r="J67" s="69"/>
      <c r="K67" s="69"/>
      <c r="L67" s="69"/>
      <c r="M67" s="69"/>
      <c r="AK67" s="71"/>
      <c r="AM67" s="71"/>
      <c r="AN67" s="71"/>
      <c r="AR67" s="43"/>
      <c r="AX67" s="72"/>
      <c r="AY67" s="72"/>
      <c r="AZ67" s="72"/>
      <c r="BA67" s="72"/>
      <c r="BB67" s="72"/>
      <c r="BC67" s="43"/>
      <c r="BD67" s="72"/>
      <c r="BE67" s="43"/>
      <c r="BF67" s="71"/>
    </row>
    <row r="68" spans="1:44" s="73" customFormat="1" ht="12">
      <c r="A68" s="65"/>
      <c r="B68" s="74" t="s">
        <v>1716</v>
      </c>
      <c r="C68" s="220" t="s">
        <v>1707</v>
      </c>
      <c r="D68" s="98" t="s">
        <v>2632</v>
      </c>
      <c r="E68" s="257"/>
      <c r="F68" s="257"/>
      <c r="AM68" s="75"/>
      <c r="AN68" s="75"/>
      <c r="AR68" s="75"/>
    </row>
    <row r="69" spans="1:58" s="45" customFormat="1" ht="24" customHeight="1">
      <c r="A69" s="65" t="s">
        <v>2633</v>
      </c>
      <c r="B69" s="221"/>
      <c r="C69" s="219" t="s">
        <v>2634</v>
      </c>
      <c r="D69" s="67" t="s">
        <v>2635</v>
      </c>
      <c r="E69" s="257" t="s">
        <v>1132</v>
      </c>
      <c r="F69" s="257">
        <v>95</v>
      </c>
      <c r="G69" s="222"/>
      <c r="I69" s="69"/>
      <c r="J69" s="69"/>
      <c r="K69" s="69"/>
      <c r="L69" s="69"/>
      <c r="M69" s="69"/>
      <c r="AK69" s="71"/>
      <c r="AM69" s="71"/>
      <c r="AN69" s="71"/>
      <c r="AR69" s="43"/>
      <c r="AX69" s="72"/>
      <c r="AY69" s="72"/>
      <c r="AZ69" s="72"/>
      <c r="BA69" s="72"/>
      <c r="BB69" s="72"/>
      <c r="BC69" s="43"/>
      <c r="BD69" s="72"/>
      <c r="BE69" s="43"/>
      <c r="BF69" s="71"/>
    </row>
    <row r="70" spans="1:44" s="73" customFormat="1" ht="12">
      <c r="A70" s="65"/>
      <c r="B70" s="74" t="s">
        <v>1716</v>
      </c>
      <c r="C70" s="220" t="s">
        <v>1707</v>
      </c>
      <c r="D70" s="98" t="s">
        <v>2636</v>
      </c>
      <c r="E70" s="257"/>
      <c r="F70" s="257"/>
      <c r="AM70" s="75"/>
      <c r="AN70" s="75"/>
      <c r="AR70" s="75"/>
    </row>
    <row r="71" spans="1:58" s="45" customFormat="1" ht="24" customHeight="1">
      <c r="A71" s="65" t="s">
        <v>2637</v>
      </c>
      <c r="B71" s="221"/>
      <c r="C71" s="219" t="s">
        <v>2638</v>
      </c>
      <c r="D71" s="67" t="s">
        <v>2639</v>
      </c>
      <c r="E71" s="257" t="s">
        <v>1132</v>
      </c>
      <c r="F71" s="257">
        <v>95</v>
      </c>
      <c r="G71" s="222"/>
      <c r="I71" s="69"/>
      <c r="J71" s="69"/>
      <c r="K71" s="69"/>
      <c r="L71" s="69"/>
      <c r="M71" s="69"/>
      <c r="AK71" s="71"/>
      <c r="AM71" s="71"/>
      <c r="AN71" s="71"/>
      <c r="AR71" s="43"/>
      <c r="AX71" s="72"/>
      <c r="AY71" s="72"/>
      <c r="AZ71" s="72"/>
      <c r="BA71" s="72"/>
      <c r="BB71" s="72"/>
      <c r="BC71" s="43"/>
      <c r="BD71" s="72"/>
      <c r="BE71" s="43"/>
      <c r="BF71" s="71"/>
    </row>
    <row r="72" spans="1:44" s="73" customFormat="1" ht="12">
      <c r="A72" s="65"/>
      <c r="B72" s="74" t="s">
        <v>1716</v>
      </c>
      <c r="C72" s="220" t="s">
        <v>1707</v>
      </c>
      <c r="D72" s="98" t="s">
        <v>2640</v>
      </c>
      <c r="E72" s="257"/>
      <c r="F72" s="257"/>
      <c r="AM72" s="75"/>
      <c r="AN72" s="75"/>
      <c r="AR72" s="75"/>
    </row>
    <row r="73" spans="1:58" s="45" customFormat="1" ht="24" customHeight="1">
      <c r="A73" s="65" t="s">
        <v>2641</v>
      </c>
      <c r="B73" s="221"/>
      <c r="C73" s="219" t="s">
        <v>2642</v>
      </c>
      <c r="D73" s="67" t="s">
        <v>2643</v>
      </c>
      <c r="E73" s="257" t="s">
        <v>1132</v>
      </c>
      <c r="F73" s="257">
        <v>95</v>
      </c>
      <c r="G73" s="222"/>
      <c r="I73" s="69"/>
      <c r="J73" s="69"/>
      <c r="K73" s="69"/>
      <c r="L73" s="69"/>
      <c r="M73" s="69"/>
      <c r="AK73" s="71"/>
      <c r="AM73" s="71"/>
      <c r="AN73" s="71"/>
      <c r="AR73" s="43"/>
      <c r="AX73" s="72"/>
      <c r="AY73" s="72"/>
      <c r="AZ73" s="72"/>
      <c r="BA73" s="72"/>
      <c r="BB73" s="72"/>
      <c r="BC73" s="43"/>
      <c r="BD73" s="72"/>
      <c r="BE73" s="43"/>
      <c r="BF73" s="71"/>
    </row>
    <row r="74" spans="1:44" s="73" customFormat="1" ht="12">
      <c r="A74" s="65"/>
      <c r="B74" s="74" t="s">
        <v>1716</v>
      </c>
      <c r="C74" s="220" t="s">
        <v>1707</v>
      </c>
      <c r="D74" s="98" t="s">
        <v>2644</v>
      </c>
      <c r="E74" s="257"/>
      <c r="F74" s="257"/>
      <c r="AM74" s="75"/>
      <c r="AN74" s="75"/>
      <c r="AR74" s="75"/>
    </row>
    <row r="75" spans="1:58" s="45" customFormat="1" ht="24" customHeight="1">
      <c r="A75" s="65" t="s">
        <v>2645</v>
      </c>
      <c r="B75" s="221"/>
      <c r="C75" s="219" t="s">
        <v>2646</v>
      </c>
      <c r="D75" s="67" t="s">
        <v>2647</v>
      </c>
      <c r="E75" s="257" t="s">
        <v>1132</v>
      </c>
      <c r="F75" s="257">
        <v>95</v>
      </c>
      <c r="G75" s="222"/>
      <c r="I75" s="69"/>
      <c r="J75" s="69"/>
      <c r="K75" s="69"/>
      <c r="L75" s="69"/>
      <c r="M75" s="69"/>
      <c r="AK75" s="71"/>
      <c r="AM75" s="71"/>
      <c r="AN75" s="71"/>
      <c r="AR75" s="43"/>
      <c r="AX75" s="72"/>
      <c r="AY75" s="72"/>
      <c r="AZ75" s="72"/>
      <c r="BA75" s="72"/>
      <c r="BB75" s="72"/>
      <c r="BC75" s="43"/>
      <c r="BD75" s="72"/>
      <c r="BE75" s="43"/>
      <c r="BF75" s="71"/>
    </row>
    <row r="76" spans="1:44" s="73" customFormat="1" ht="12">
      <c r="A76" s="65"/>
      <c r="B76" s="74" t="s">
        <v>1716</v>
      </c>
      <c r="C76" s="220" t="s">
        <v>1707</v>
      </c>
      <c r="D76" s="98" t="s">
        <v>2648</v>
      </c>
      <c r="E76" s="257"/>
      <c r="F76" s="257"/>
      <c r="AM76" s="75"/>
      <c r="AN76" s="75"/>
      <c r="AR76" s="75"/>
    </row>
    <row r="77" spans="1:58" s="45" customFormat="1" ht="24" customHeight="1">
      <c r="A77" s="65" t="s">
        <v>2649</v>
      </c>
      <c r="B77" s="221"/>
      <c r="C77" s="219" t="s">
        <v>2650</v>
      </c>
      <c r="D77" s="67" t="s">
        <v>2651</v>
      </c>
      <c r="E77" s="257" t="s">
        <v>1132</v>
      </c>
      <c r="F77" s="257">
        <v>95</v>
      </c>
      <c r="G77" s="222"/>
      <c r="I77" s="69"/>
      <c r="J77" s="69"/>
      <c r="K77" s="69"/>
      <c r="L77" s="69"/>
      <c r="M77" s="69"/>
      <c r="AK77" s="71"/>
      <c r="AM77" s="71"/>
      <c r="AN77" s="71"/>
      <c r="AR77" s="43"/>
      <c r="AX77" s="72"/>
      <c r="AY77" s="72"/>
      <c r="AZ77" s="72"/>
      <c r="BA77" s="72"/>
      <c r="BB77" s="72"/>
      <c r="BC77" s="43"/>
      <c r="BD77" s="72"/>
      <c r="BE77" s="43"/>
      <c r="BF77" s="71"/>
    </row>
    <row r="78" spans="1:44" s="73" customFormat="1" ht="12">
      <c r="A78" s="65"/>
      <c r="B78" s="74" t="s">
        <v>1716</v>
      </c>
      <c r="C78" s="220" t="s">
        <v>1707</v>
      </c>
      <c r="D78" s="98" t="s">
        <v>2652</v>
      </c>
      <c r="E78" s="257"/>
      <c r="F78" s="257"/>
      <c r="AM78" s="75"/>
      <c r="AN78" s="75"/>
      <c r="AR78" s="75"/>
    </row>
    <row r="79" spans="1:58" s="45" customFormat="1" ht="24" customHeight="1">
      <c r="A79" s="65" t="s">
        <v>2653</v>
      </c>
      <c r="B79" s="221"/>
      <c r="C79" s="219" t="s">
        <v>2578</v>
      </c>
      <c r="D79" s="67" t="s">
        <v>2654</v>
      </c>
      <c r="E79" s="257" t="s">
        <v>1373</v>
      </c>
      <c r="F79" s="257">
        <v>80</v>
      </c>
      <c r="G79" s="222"/>
      <c r="I79" s="69"/>
      <c r="J79" s="69"/>
      <c r="K79" s="69"/>
      <c r="L79" s="69"/>
      <c r="M79" s="69"/>
      <c r="AK79" s="71"/>
      <c r="AM79" s="71"/>
      <c r="AN79" s="71"/>
      <c r="AR79" s="43"/>
      <c r="AX79" s="72"/>
      <c r="AY79" s="72"/>
      <c r="AZ79" s="72"/>
      <c r="BA79" s="72"/>
      <c r="BB79" s="72"/>
      <c r="BC79" s="43"/>
      <c r="BD79" s="72"/>
      <c r="BE79" s="43"/>
      <c r="BF79" s="71"/>
    </row>
    <row r="80" spans="1:58" s="45" customFormat="1" ht="24" customHeight="1">
      <c r="A80" s="65" t="s">
        <v>2655</v>
      </c>
      <c r="B80" s="221"/>
      <c r="C80" s="219" t="s">
        <v>2656</v>
      </c>
      <c r="D80" s="67" t="s">
        <v>2657</v>
      </c>
      <c r="E80" s="257" t="s">
        <v>1373</v>
      </c>
      <c r="F80" s="257">
        <v>80</v>
      </c>
      <c r="G80" s="222"/>
      <c r="I80" s="69"/>
      <c r="J80" s="69"/>
      <c r="K80" s="69"/>
      <c r="L80" s="69"/>
      <c r="M80" s="69"/>
      <c r="AK80" s="71"/>
      <c r="AM80" s="71"/>
      <c r="AN80" s="71"/>
      <c r="AR80" s="43"/>
      <c r="AX80" s="72"/>
      <c r="AY80" s="72"/>
      <c r="AZ80" s="72"/>
      <c r="BA80" s="72"/>
      <c r="BB80" s="72"/>
      <c r="BC80" s="43"/>
      <c r="BD80" s="72"/>
      <c r="BE80" s="43"/>
      <c r="BF80" s="71"/>
    </row>
    <row r="81" spans="1:58" s="45" customFormat="1" ht="24" customHeight="1">
      <c r="A81" s="65" t="s">
        <v>2658</v>
      </c>
      <c r="B81" s="221"/>
      <c r="C81" s="219" t="s">
        <v>2659</v>
      </c>
      <c r="D81" s="67" t="s">
        <v>2660</v>
      </c>
      <c r="E81" s="257" t="s">
        <v>1373</v>
      </c>
      <c r="F81" s="257">
        <v>80</v>
      </c>
      <c r="G81" s="222"/>
      <c r="I81" s="69"/>
      <c r="J81" s="69"/>
      <c r="K81" s="69"/>
      <c r="L81" s="69"/>
      <c r="M81" s="69"/>
      <c r="AK81" s="71"/>
      <c r="AM81" s="71"/>
      <c r="AN81" s="71"/>
      <c r="AR81" s="43"/>
      <c r="AX81" s="72"/>
      <c r="AY81" s="72"/>
      <c r="AZ81" s="72"/>
      <c r="BA81" s="72"/>
      <c r="BB81" s="72"/>
      <c r="BC81" s="43"/>
      <c r="BD81" s="72"/>
      <c r="BE81" s="43"/>
      <c r="BF81" s="71"/>
    </row>
    <row r="82" spans="1:58" s="45" customFormat="1" ht="24" customHeight="1">
      <c r="A82" s="65" t="s">
        <v>2661</v>
      </c>
      <c r="B82" s="221"/>
      <c r="C82" s="219" t="s">
        <v>2662</v>
      </c>
      <c r="D82" s="67" t="s">
        <v>2663</v>
      </c>
      <c r="E82" s="257" t="s">
        <v>1373</v>
      </c>
      <c r="F82" s="257">
        <v>80</v>
      </c>
      <c r="G82" s="222"/>
      <c r="I82" s="69"/>
      <c r="J82" s="69"/>
      <c r="K82" s="69"/>
      <c r="L82" s="69"/>
      <c r="M82" s="69"/>
      <c r="AK82" s="71"/>
      <c r="AM82" s="71"/>
      <c r="AN82" s="71"/>
      <c r="AR82" s="43"/>
      <c r="AX82" s="72"/>
      <c r="AY82" s="72"/>
      <c r="AZ82" s="72"/>
      <c r="BA82" s="72"/>
      <c r="BB82" s="72"/>
      <c r="BC82" s="43"/>
      <c r="BD82" s="72"/>
      <c r="BE82" s="43"/>
      <c r="BF82" s="71"/>
    </row>
    <row r="83" spans="1:58" s="45" customFormat="1" ht="24" customHeight="1">
      <c r="A83" s="65" t="s">
        <v>2664</v>
      </c>
      <c r="B83" s="221"/>
      <c r="C83" s="219" t="s">
        <v>2665</v>
      </c>
      <c r="D83" s="67" t="s">
        <v>2666</v>
      </c>
      <c r="E83" s="257" t="s">
        <v>1373</v>
      </c>
      <c r="F83" s="257">
        <v>80</v>
      </c>
      <c r="G83" s="222"/>
      <c r="I83" s="69"/>
      <c r="J83" s="69"/>
      <c r="K83" s="69"/>
      <c r="L83" s="69"/>
      <c r="M83" s="69"/>
      <c r="AK83" s="71"/>
      <c r="AM83" s="71"/>
      <c r="AN83" s="71"/>
      <c r="AR83" s="43"/>
      <c r="AX83" s="72"/>
      <c r="AY83" s="72"/>
      <c r="AZ83" s="72"/>
      <c r="BA83" s="72"/>
      <c r="BB83" s="72"/>
      <c r="BC83" s="43"/>
      <c r="BD83" s="72"/>
      <c r="BE83" s="43"/>
      <c r="BF83" s="71"/>
    </row>
    <row r="84" spans="1:58" s="45" customFormat="1" ht="24" customHeight="1">
      <c r="A84" s="65" t="s">
        <v>2667</v>
      </c>
      <c r="B84" s="221"/>
      <c r="C84" s="219" t="s">
        <v>2668</v>
      </c>
      <c r="D84" s="67" t="s">
        <v>2669</v>
      </c>
      <c r="E84" s="257" t="s">
        <v>1373</v>
      </c>
      <c r="F84" s="257">
        <v>80</v>
      </c>
      <c r="G84" s="222"/>
      <c r="I84" s="69"/>
      <c r="J84" s="69"/>
      <c r="K84" s="69"/>
      <c r="L84" s="69"/>
      <c r="M84" s="69"/>
      <c r="AK84" s="71"/>
      <c r="AM84" s="71"/>
      <c r="AN84" s="71"/>
      <c r="AR84" s="43"/>
      <c r="AX84" s="72"/>
      <c r="AY84" s="72"/>
      <c r="AZ84" s="72"/>
      <c r="BA84" s="72"/>
      <c r="BB84" s="72"/>
      <c r="BC84" s="43"/>
      <c r="BD84" s="72"/>
      <c r="BE84" s="43"/>
      <c r="BF84" s="71"/>
    </row>
    <row r="85" spans="1:58" s="45" customFormat="1" ht="24" customHeight="1">
      <c r="A85" s="65" t="s">
        <v>2670</v>
      </c>
      <c r="B85" s="221"/>
      <c r="C85" s="219" t="s">
        <v>2671</v>
      </c>
      <c r="D85" s="67" t="s">
        <v>2672</v>
      </c>
      <c r="E85" s="257" t="s">
        <v>1373</v>
      </c>
      <c r="F85" s="257">
        <v>80</v>
      </c>
      <c r="G85" s="222"/>
      <c r="I85" s="69"/>
      <c r="J85" s="69"/>
      <c r="K85" s="69"/>
      <c r="L85" s="69"/>
      <c r="M85" s="69"/>
      <c r="AK85" s="71"/>
      <c r="AM85" s="71"/>
      <c r="AN85" s="71"/>
      <c r="AR85" s="43"/>
      <c r="AX85" s="72"/>
      <c r="AY85" s="72"/>
      <c r="AZ85" s="72"/>
      <c r="BA85" s="72"/>
      <c r="BB85" s="72"/>
      <c r="BC85" s="43"/>
      <c r="BD85" s="72"/>
      <c r="BE85" s="43"/>
      <c r="BF85" s="71"/>
    </row>
    <row r="86" spans="1:58" s="45" customFormat="1" ht="16.5" customHeight="1">
      <c r="A86" s="65" t="s">
        <v>2673</v>
      </c>
      <c r="B86" s="221"/>
      <c r="C86" s="219" t="s">
        <v>2674</v>
      </c>
      <c r="D86" s="67" t="s">
        <v>2675</v>
      </c>
      <c r="E86" s="257" t="s">
        <v>1373</v>
      </c>
      <c r="F86" s="257">
        <v>80</v>
      </c>
      <c r="G86" s="222"/>
      <c r="I86" s="69"/>
      <c r="J86" s="69"/>
      <c r="K86" s="69"/>
      <c r="L86" s="69"/>
      <c r="M86" s="69"/>
      <c r="AK86" s="71"/>
      <c r="AM86" s="71"/>
      <c r="AN86" s="71"/>
      <c r="AR86" s="43"/>
      <c r="AX86" s="72"/>
      <c r="AY86" s="72"/>
      <c r="AZ86" s="72"/>
      <c r="BA86" s="72"/>
      <c r="BB86" s="72"/>
      <c r="BC86" s="43"/>
      <c r="BD86" s="72"/>
      <c r="BE86" s="43"/>
      <c r="BF86" s="71"/>
    </row>
    <row r="87" spans="1:58" s="45" customFormat="1" ht="16.5" customHeight="1">
      <c r="A87" s="65" t="s">
        <v>2676</v>
      </c>
      <c r="B87" s="221"/>
      <c r="C87" s="219" t="s">
        <v>2677</v>
      </c>
      <c r="D87" s="67" t="s">
        <v>2678</v>
      </c>
      <c r="E87" s="257" t="s">
        <v>1373</v>
      </c>
      <c r="F87" s="257">
        <v>80</v>
      </c>
      <c r="G87" s="222"/>
      <c r="I87" s="69"/>
      <c r="J87" s="69"/>
      <c r="K87" s="69"/>
      <c r="L87" s="69"/>
      <c r="M87" s="69"/>
      <c r="AK87" s="71"/>
      <c r="AM87" s="71"/>
      <c r="AN87" s="71"/>
      <c r="AR87" s="43"/>
      <c r="AX87" s="72"/>
      <c r="AY87" s="72"/>
      <c r="AZ87" s="72"/>
      <c r="BA87" s="72"/>
      <c r="BB87" s="72"/>
      <c r="BC87" s="43"/>
      <c r="BD87" s="72"/>
      <c r="BE87" s="43"/>
      <c r="BF87" s="71"/>
    </row>
    <row r="88" spans="1:58" s="45" customFormat="1" ht="16.5" customHeight="1">
      <c r="A88" s="65" t="s">
        <v>2679</v>
      </c>
      <c r="B88" s="221"/>
      <c r="C88" s="219" t="s">
        <v>2680</v>
      </c>
      <c r="D88" s="67" t="s">
        <v>2681</v>
      </c>
      <c r="E88" s="257" t="s">
        <v>1373</v>
      </c>
      <c r="F88" s="257">
        <v>80</v>
      </c>
      <c r="G88" s="222"/>
      <c r="I88" s="69"/>
      <c r="J88" s="69"/>
      <c r="K88" s="69"/>
      <c r="L88" s="69"/>
      <c r="M88" s="69"/>
      <c r="AK88" s="71"/>
      <c r="AM88" s="71"/>
      <c r="AN88" s="71"/>
      <c r="AR88" s="43"/>
      <c r="AX88" s="72"/>
      <c r="AY88" s="72"/>
      <c r="AZ88" s="72"/>
      <c r="BA88" s="72"/>
      <c r="BB88" s="72"/>
      <c r="BC88" s="43"/>
      <c r="BD88" s="72"/>
      <c r="BE88" s="43"/>
      <c r="BF88" s="71"/>
    </row>
    <row r="89" spans="1:58" s="45" customFormat="1" ht="16.5" customHeight="1">
      <c r="A89" s="65" t="s">
        <v>2682</v>
      </c>
      <c r="B89" s="221"/>
      <c r="C89" s="219" t="s">
        <v>2683</v>
      </c>
      <c r="D89" s="67" t="s">
        <v>2684</v>
      </c>
      <c r="E89" s="257" t="s">
        <v>1373</v>
      </c>
      <c r="F89" s="257">
        <v>80</v>
      </c>
      <c r="G89" s="222"/>
      <c r="I89" s="69"/>
      <c r="J89" s="69"/>
      <c r="K89" s="69"/>
      <c r="L89" s="69"/>
      <c r="M89" s="69"/>
      <c r="AK89" s="71"/>
      <c r="AM89" s="71"/>
      <c r="AN89" s="71"/>
      <c r="AR89" s="43"/>
      <c r="AX89" s="72"/>
      <c r="AY89" s="72"/>
      <c r="AZ89" s="72"/>
      <c r="BA89" s="72"/>
      <c r="BB89" s="72"/>
      <c r="BC89" s="43"/>
      <c r="BD89" s="72"/>
      <c r="BE89" s="43"/>
      <c r="BF89" s="71"/>
    </row>
    <row r="90" spans="1:58" s="45" customFormat="1" ht="16.5" customHeight="1">
      <c r="A90" s="65" t="s">
        <v>2685</v>
      </c>
      <c r="B90" s="221"/>
      <c r="C90" s="219" t="s">
        <v>2686</v>
      </c>
      <c r="D90" s="67" t="s">
        <v>2687</v>
      </c>
      <c r="E90" s="257" t="s">
        <v>1373</v>
      </c>
      <c r="F90" s="257">
        <v>80</v>
      </c>
      <c r="G90" s="222"/>
      <c r="I90" s="69"/>
      <c r="J90" s="69"/>
      <c r="K90" s="69"/>
      <c r="L90" s="69"/>
      <c r="M90" s="69"/>
      <c r="AK90" s="71"/>
      <c r="AM90" s="71"/>
      <c r="AN90" s="71"/>
      <c r="AR90" s="43"/>
      <c r="AX90" s="72"/>
      <c r="AY90" s="72"/>
      <c r="AZ90" s="72"/>
      <c r="BA90" s="72"/>
      <c r="BB90" s="72"/>
      <c r="BC90" s="43"/>
      <c r="BD90" s="72"/>
      <c r="BE90" s="43"/>
      <c r="BF90" s="71"/>
    </row>
    <row r="91" spans="1:58" s="45" customFormat="1" ht="16.5" customHeight="1">
      <c r="A91" s="65" t="s">
        <v>2688</v>
      </c>
      <c r="B91" s="221"/>
      <c r="C91" s="219" t="s">
        <v>2689</v>
      </c>
      <c r="D91" s="67" t="s">
        <v>2690</v>
      </c>
      <c r="E91" s="257" t="s">
        <v>1373</v>
      </c>
      <c r="F91" s="257">
        <v>80</v>
      </c>
      <c r="G91" s="222"/>
      <c r="I91" s="69"/>
      <c r="J91" s="69"/>
      <c r="K91" s="69"/>
      <c r="L91" s="69"/>
      <c r="M91" s="69"/>
      <c r="AK91" s="71"/>
      <c r="AM91" s="71"/>
      <c r="AN91" s="71"/>
      <c r="AR91" s="43"/>
      <c r="AX91" s="72"/>
      <c r="AY91" s="72"/>
      <c r="AZ91" s="72"/>
      <c r="BA91" s="72"/>
      <c r="BB91" s="72"/>
      <c r="BC91" s="43"/>
      <c r="BD91" s="72"/>
      <c r="BE91" s="43"/>
      <c r="BF91" s="71"/>
    </row>
    <row r="92" spans="1:58" s="45" customFormat="1" ht="24" customHeight="1">
      <c r="A92" s="65" t="s">
        <v>2691</v>
      </c>
      <c r="B92" s="221"/>
      <c r="C92" s="219" t="s">
        <v>2578</v>
      </c>
      <c r="D92" s="67" t="s">
        <v>2692</v>
      </c>
      <c r="E92" s="257" t="s">
        <v>1373</v>
      </c>
      <c r="F92" s="257">
        <v>80</v>
      </c>
      <c r="G92" s="222"/>
      <c r="I92" s="69"/>
      <c r="J92" s="69"/>
      <c r="K92" s="69"/>
      <c r="L92" s="69"/>
      <c r="M92" s="69"/>
      <c r="AK92" s="71"/>
      <c r="AM92" s="71"/>
      <c r="AN92" s="71"/>
      <c r="AR92" s="43"/>
      <c r="AX92" s="72"/>
      <c r="AY92" s="72"/>
      <c r="AZ92" s="72"/>
      <c r="BA92" s="72"/>
      <c r="BB92" s="72"/>
      <c r="BC92" s="43"/>
      <c r="BD92" s="72"/>
      <c r="BE92" s="43"/>
      <c r="BF92" s="71"/>
    </row>
    <row r="93" spans="1:58" s="45" customFormat="1" ht="24" customHeight="1">
      <c r="A93" s="65" t="s">
        <v>2693</v>
      </c>
      <c r="B93" s="221"/>
      <c r="C93" s="219" t="s">
        <v>2694</v>
      </c>
      <c r="D93" s="67" t="s">
        <v>2695</v>
      </c>
      <c r="E93" s="257" t="s">
        <v>1372</v>
      </c>
      <c r="F93" s="257">
        <v>65</v>
      </c>
      <c r="G93" s="222"/>
      <c r="I93" s="69"/>
      <c r="J93" s="69"/>
      <c r="K93" s="69"/>
      <c r="L93" s="69"/>
      <c r="M93" s="69"/>
      <c r="AK93" s="71"/>
      <c r="AM93" s="71"/>
      <c r="AN93" s="71"/>
      <c r="AR93" s="43"/>
      <c r="AX93" s="72"/>
      <c r="AY93" s="72"/>
      <c r="AZ93" s="72"/>
      <c r="BA93" s="72"/>
      <c r="BB93" s="72"/>
      <c r="BC93" s="43"/>
      <c r="BD93" s="72"/>
      <c r="BE93" s="43"/>
      <c r="BF93" s="71"/>
    </row>
    <row r="94" spans="1:44" s="73" customFormat="1" ht="12">
      <c r="A94" s="65"/>
      <c r="B94" s="74" t="s">
        <v>1716</v>
      </c>
      <c r="C94" s="220" t="s">
        <v>1707</v>
      </c>
      <c r="D94" s="98" t="s">
        <v>2696</v>
      </c>
      <c r="E94" s="257"/>
      <c r="F94" s="257"/>
      <c r="AM94" s="75"/>
      <c r="AN94" s="75"/>
      <c r="AR94" s="75"/>
    </row>
    <row r="95" spans="1:58" s="45" customFormat="1" ht="24" customHeight="1">
      <c r="A95" s="65" t="s">
        <v>2697</v>
      </c>
      <c r="B95" s="221"/>
      <c r="C95" s="219" t="s">
        <v>2698</v>
      </c>
      <c r="D95" s="67" t="s">
        <v>2699</v>
      </c>
      <c r="E95" s="257" t="s">
        <v>1372</v>
      </c>
      <c r="F95" s="257">
        <v>65</v>
      </c>
      <c r="G95" s="222"/>
      <c r="I95" s="69"/>
      <c r="J95" s="69"/>
      <c r="K95" s="69"/>
      <c r="L95" s="69"/>
      <c r="M95" s="69"/>
      <c r="AK95" s="71"/>
      <c r="AM95" s="71"/>
      <c r="AN95" s="71"/>
      <c r="AR95" s="43"/>
      <c r="AX95" s="72"/>
      <c r="AY95" s="72"/>
      <c r="AZ95" s="72"/>
      <c r="BA95" s="72"/>
      <c r="BB95" s="72"/>
      <c r="BC95" s="43"/>
      <c r="BD95" s="72"/>
      <c r="BE95" s="43"/>
      <c r="BF95" s="71"/>
    </row>
    <row r="96" spans="1:44" s="73" customFormat="1" ht="12">
      <c r="A96" s="65"/>
      <c r="B96" s="74" t="s">
        <v>1716</v>
      </c>
      <c r="C96" s="220" t="s">
        <v>1707</v>
      </c>
      <c r="D96" s="98" t="s">
        <v>2700</v>
      </c>
      <c r="E96" s="257"/>
      <c r="F96" s="257"/>
      <c r="AM96" s="75"/>
      <c r="AN96" s="75"/>
      <c r="AR96" s="75"/>
    </row>
    <row r="97" spans="1:58" s="45" customFormat="1" ht="24" customHeight="1">
      <c r="A97" s="65" t="s">
        <v>2701</v>
      </c>
      <c r="B97" s="221"/>
      <c r="C97" s="219" t="s">
        <v>2702</v>
      </c>
      <c r="D97" s="67" t="s">
        <v>2703</v>
      </c>
      <c r="E97" s="257" t="s">
        <v>1372</v>
      </c>
      <c r="F97" s="257">
        <v>65</v>
      </c>
      <c r="G97" s="222"/>
      <c r="I97" s="69"/>
      <c r="J97" s="69"/>
      <c r="K97" s="69"/>
      <c r="L97" s="69"/>
      <c r="M97" s="69"/>
      <c r="AK97" s="71"/>
      <c r="AM97" s="71"/>
      <c r="AN97" s="71"/>
      <c r="AR97" s="43"/>
      <c r="AX97" s="72"/>
      <c r="AY97" s="72"/>
      <c r="AZ97" s="72"/>
      <c r="BA97" s="72"/>
      <c r="BB97" s="72"/>
      <c r="BC97" s="43"/>
      <c r="BD97" s="72"/>
      <c r="BE97" s="43"/>
      <c r="BF97" s="71"/>
    </row>
    <row r="98" spans="1:44" s="73" customFormat="1" ht="12">
      <c r="A98" s="65"/>
      <c r="B98" s="74" t="s">
        <v>1716</v>
      </c>
      <c r="C98" s="220" t="s">
        <v>1707</v>
      </c>
      <c r="D98" s="98" t="s">
        <v>2704</v>
      </c>
      <c r="E98" s="257"/>
      <c r="F98" s="257"/>
      <c r="AM98" s="75"/>
      <c r="AN98" s="75"/>
      <c r="AR98" s="75"/>
    </row>
    <row r="99" spans="1:58" s="45" customFormat="1" ht="24" customHeight="1">
      <c r="A99" s="65" t="s">
        <v>2705</v>
      </c>
      <c r="B99" s="221"/>
      <c r="C99" s="219" t="s">
        <v>2706</v>
      </c>
      <c r="D99" s="67" t="s">
        <v>2707</v>
      </c>
      <c r="E99" s="257" t="s">
        <v>1372</v>
      </c>
      <c r="F99" s="257">
        <v>65</v>
      </c>
      <c r="G99" s="222"/>
      <c r="I99" s="69"/>
      <c r="J99" s="69"/>
      <c r="K99" s="69"/>
      <c r="L99" s="69"/>
      <c r="M99" s="69"/>
      <c r="AK99" s="71"/>
      <c r="AM99" s="71"/>
      <c r="AN99" s="71"/>
      <c r="AR99" s="43"/>
      <c r="AX99" s="72"/>
      <c r="AY99" s="72"/>
      <c r="AZ99" s="72"/>
      <c r="BA99" s="72"/>
      <c r="BB99" s="72"/>
      <c r="BC99" s="43"/>
      <c r="BD99" s="72"/>
      <c r="BE99" s="43"/>
      <c r="BF99" s="71"/>
    </row>
    <row r="100" spans="1:44" s="73" customFormat="1" ht="12">
      <c r="A100" s="65"/>
      <c r="B100" s="74" t="s">
        <v>1716</v>
      </c>
      <c r="C100" s="220" t="s">
        <v>1707</v>
      </c>
      <c r="D100" s="98" t="s">
        <v>2708</v>
      </c>
      <c r="E100" s="257"/>
      <c r="F100" s="257"/>
      <c r="AM100" s="75"/>
      <c r="AN100" s="75"/>
      <c r="AR100" s="75"/>
    </row>
    <row r="101" spans="1:58" s="45" customFormat="1" ht="24" customHeight="1">
      <c r="A101" s="65" t="s">
        <v>2709</v>
      </c>
      <c r="B101" s="221"/>
      <c r="C101" s="219" t="s">
        <v>2710</v>
      </c>
      <c r="D101" s="67" t="s">
        <v>2711</v>
      </c>
      <c r="E101" s="257" t="s">
        <v>1372</v>
      </c>
      <c r="F101" s="257">
        <v>65</v>
      </c>
      <c r="G101" s="222"/>
      <c r="I101" s="69"/>
      <c r="J101" s="69"/>
      <c r="K101" s="69"/>
      <c r="L101" s="69"/>
      <c r="M101" s="69"/>
      <c r="AK101" s="71"/>
      <c r="AM101" s="71"/>
      <c r="AN101" s="71"/>
      <c r="AR101" s="43"/>
      <c r="AX101" s="72"/>
      <c r="AY101" s="72"/>
      <c r="AZ101" s="72"/>
      <c r="BA101" s="72"/>
      <c r="BB101" s="72"/>
      <c r="BC101" s="43"/>
      <c r="BD101" s="72"/>
      <c r="BE101" s="43"/>
      <c r="BF101" s="71"/>
    </row>
    <row r="102" spans="1:44" s="73" customFormat="1" ht="12">
      <c r="A102" s="65"/>
      <c r="B102" s="74" t="s">
        <v>1716</v>
      </c>
      <c r="C102" s="220" t="s">
        <v>1707</v>
      </c>
      <c r="D102" s="98" t="s">
        <v>2712</v>
      </c>
      <c r="E102" s="257"/>
      <c r="F102" s="257"/>
      <c r="AM102" s="75"/>
      <c r="AN102" s="75"/>
      <c r="AR102" s="75"/>
    </row>
    <row r="103" spans="1:58" s="45" customFormat="1" ht="24" customHeight="1">
      <c r="A103" s="65" t="s">
        <v>2713</v>
      </c>
      <c r="B103" s="221"/>
      <c r="C103" s="219" t="s">
        <v>2714</v>
      </c>
      <c r="D103" s="67" t="s">
        <v>2715</v>
      </c>
      <c r="E103" s="257" t="s">
        <v>1372</v>
      </c>
      <c r="F103" s="257">
        <v>65</v>
      </c>
      <c r="G103" s="222"/>
      <c r="I103" s="69"/>
      <c r="J103" s="69"/>
      <c r="K103" s="69"/>
      <c r="L103" s="69"/>
      <c r="M103" s="69"/>
      <c r="AK103" s="71"/>
      <c r="AM103" s="71"/>
      <c r="AN103" s="71"/>
      <c r="AR103" s="43"/>
      <c r="AX103" s="72"/>
      <c r="AY103" s="72"/>
      <c r="AZ103" s="72"/>
      <c r="BA103" s="72"/>
      <c r="BB103" s="72"/>
      <c r="BC103" s="43"/>
      <c r="BD103" s="72"/>
      <c r="BE103" s="43"/>
      <c r="BF103" s="71"/>
    </row>
    <row r="104" spans="1:44" s="73" customFormat="1" ht="12">
      <c r="A104" s="65"/>
      <c r="B104" s="74" t="s">
        <v>1716</v>
      </c>
      <c r="C104" s="220" t="s">
        <v>1707</v>
      </c>
      <c r="D104" s="98" t="s">
        <v>2716</v>
      </c>
      <c r="E104" s="257"/>
      <c r="F104" s="257"/>
      <c r="AM104" s="75"/>
      <c r="AN104" s="75"/>
      <c r="AR104" s="75"/>
    </row>
    <row r="105" spans="1:58" s="45" customFormat="1" ht="24" customHeight="1">
      <c r="A105" s="65" t="s">
        <v>2717</v>
      </c>
      <c r="B105" s="221"/>
      <c r="C105" s="219" t="s">
        <v>2718</v>
      </c>
      <c r="D105" s="67" t="s">
        <v>2719</v>
      </c>
      <c r="E105" s="257" t="s">
        <v>1372</v>
      </c>
      <c r="F105" s="257">
        <v>65</v>
      </c>
      <c r="G105" s="222"/>
      <c r="I105" s="69"/>
      <c r="J105" s="69"/>
      <c r="K105" s="69"/>
      <c r="L105" s="69"/>
      <c r="M105" s="69"/>
      <c r="AK105" s="71"/>
      <c r="AM105" s="71"/>
      <c r="AN105" s="71"/>
      <c r="AR105" s="43"/>
      <c r="AX105" s="72"/>
      <c r="AY105" s="72"/>
      <c r="AZ105" s="72"/>
      <c r="BA105" s="72"/>
      <c r="BB105" s="72"/>
      <c r="BC105" s="43"/>
      <c r="BD105" s="72"/>
      <c r="BE105" s="43"/>
      <c r="BF105" s="71"/>
    </row>
    <row r="106" spans="1:44" s="73" customFormat="1" ht="12">
      <c r="A106" s="65"/>
      <c r="B106" s="74" t="s">
        <v>1716</v>
      </c>
      <c r="C106" s="220" t="s">
        <v>1707</v>
      </c>
      <c r="D106" s="98" t="s">
        <v>2720</v>
      </c>
      <c r="E106" s="257"/>
      <c r="F106" s="257"/>
      <c r="AM106" s="75"/>
      <c r="AN106" s="75"/>
      <c r="AR106" s="75"/>
    </row>
    <row r="107" spans="1:58" s="45" customFormat="1" ht="24" customHeight="1">
      <c r="A107" s="65" t="s">
        <v>2721</v>
      </c>
      <c r="B107" s="221"/>
      <c r="C107" s="219" t="s">
        <v>2722</v>
      </c>
      <c r="D107" s="67" t="s">
        <v>2723</v>
      </c>
      <c r="E107" s="257" t="s">
        <v>1372</v>
      </c>
      <c r="F107" s="257">
        <v>65</v>
      </c>
      <c r="G107" s="222"/>
      <c r="I107" s="69"/>
      <c r="J107" s="69"/>
      <c r="K107" s="69"/>
      <c r="L107" s="69"/>
      <c r="M107" s="69"/>
      <c r="AK107" s="71"/>
      <c r="AM107" s="71"/>
      <c r="AN107" s="71"/>
      <c r="AR107" s="43"/>
      <c r="AX107" s="72"/>
      <c r="AY107" s="72"/>
      <c r="AZ107" s="72"/>
      <c r="BA107" s="72"/>
      <c r="BB107" s="72"/>
      <c r="BC107" s="43"/>
      <c r="BD107" s="72"/>
      <c r="BE107" s="43"/>
      <c r="BF107" s="71"/>
    </row>
    <row r="108" spans="1:44" s="73" customFormat="1" ht="12">
      <c r="A108" s="65"/>
      <c r="B108" s="74" t="s">
        <v>1716</v>
      </c>
      <c r="C108" s="220" t="s">
        <v>1707</v>
      </c>
      <c r="D108" s="98" t="s">
        <v>2724</v>
      </c>
      <c r="E108" s="257"/>
      <c r="F108" s="257"/>
      <c r="AM108" s="75"/>
      <c r="AN108" s="75"/>
      <c r="AR108" s="75"/>
    </row>
    <row r="109" spans="1:58" s="45" customFormat="1" ht="24" customHeight="1">
      <c r="A109" s="65" t="s">
        <v>2725</v>
      </c>
      <c r="B109" s="221"/>
      <c r="C109" s="219" t="s">
        <v>2726</v>
      </c>
      <c r="D109" s="67" t="s">
        <v>2727</v>
      </c>
      <c r="E109" s="257" t="s">
        <v>1372</v>
      </c>
      <c r="F109" s="257">
        <v>65</v>
      </c>
      <c r="G109" s="222"/>
      <c r="I109" s="69"/>
      <c r="J109" s="69"/>
      <c r="K109" s="69"/>
      <c r="L109" s="69"/>
      <c r="M109" s="69"/>
      <c r="AK109" s="71"/>
      <c r="AM109" s="71"/>
      <c r="AN109" s="71"/>
      <c r="AR109" s="43"/>
      <c r="AX109" s="72"/>
      <c r="AY109" s="72"/>
      <c r="AZ109" s="72"/>
      <c r="BA109" s="72"/>
      <c r="BB109" s="72"/>
      <c r="BC109" s="43"/>
      <c r="BD109" s="72"/>
      <c r="BE109" s="43"/>
      <c r="BF109" s="71"/>
    </row>
    <row r="110" spans="1:44" s="73" customFormat="1" ht="12">
      <c r="A110" s="65"/>
      <c r="B110" s="74" t="s">
        <v>1716</v>
      </c>
      <c r="C110" s="220" t="s">
        <v>1707</v>
      </c>
      <c r="D110" s="98" t="s">
        <v>2696</v>
      </c>
      <c r="E110" s="257"/>
      <c r="F110" s="257"/>
      <c r="AM110" s="75"/>
      <c r="AN110" s="75"/>
      <c r="AR110" s="75"/>
    </row>
    <row r="111" spans="1:58" s="45" customFormat="1" ht="24" customHeight="1">
      <c r="A111" s="65" t="s">
        <v>2728</v>
      </c>
      <c r="B111" s="221"/>
      <c r="C111" s="219" t="s">
        <v>2726</v>
      </c>
      <c r="D111" s="67" t="s">
        <v>2729</v>
      </c>
      <c r="E111" s="257" t="s">
        <v>1372</v>
      </c>
      <c r="F111" s="257">
        <v>65</v>
      </c>
      <c r="G111" s="222"/>
      <c r="I111" s="69"/>
      <c r="J111" s="69"/>
      <c r="K111" s="69"/>
      <c r="L111" s="69"/>
      <c r="M111" s="69"/>
      <c r="AK111" s="71"/>
      <c r="AM111" s="71"/>
      <c r="AN111" s="71"/>
      <c r="AR111" s="43"/>
      <c r="AX111" s="72"/>
      <c r="AY111" s="72"/>
      <c r="AZ111" s="72"/>
      <c r="BA111" s="72"/>
      <c r="BB111" s="72"/>
      <c r="BC111" s="43"/>
      <c r="BD111" s="72"/>
      <c r="BE111" s="43"/>
      <c r="BF111" s="71"/>
    </row>
    <row r="112" spans="1:44" s="73" customFormat="1" ht="12">
      <c r="A112" s="65"/>
      <c r="B112" s="74" t="s">
        <v>1716</v>
      </c>
      <c r="C112" s="220" t="s">
        <v>1707</v>
      </c>
      <c r="D112" s="98" t="s">
        <v>2716</v>
      </c>
      <c r="E112" s="257"/>
      <c r="F112" s="257"/>
      <c r="AM112" s="75"/>
      <c r="AN112" s="75"/>
      <c r="AR112" s="75"/>
    </row>
    <row r="113" spans="1:58" s="45" customFormat="1" ht="24" customHeight="1">
      <c r="A113" s="65" t="s">
        <v>2730</v>
      </c>
      <c r="B113" s="221"/>
      <c r="C113" s="219" t="s">
        <v>2731</v>
      </c>
      <c r="D113" s="67" t="s">
        <v>2732</v>
      </c>
      <c r="E113" s="257" t="s">
        <v>1372</v>
      </c>
      <c r="F113" s="257">
        <v>95</v>
      </c>
      <c r="G113" s="222"/>
      <c r="I113" s="69"/>
      <c r="J113" s="69"/>
      <c r="K113" s="69"/>
      <c r="L113" s="69"/>
      <c r="M113" s="69"/>
      <c r="AK113" s="71"/>
      <c r="AM113" s="71"/>
      <c r="AN113" s="71"/>
      <c r="AR113" s="43"/>
      <c r="AX113" s="72"/>
      <c r="AY113" s="72"/>
      <c r="AZ113" s="72"/>
      <c r="BA113" s="72"/>
      <c r="BB113" s="72"/>
      <c r="BC113" s="43"/>
      <c r="BD113" s="72"/>
      <c r="BE113" s="43"/>
      <c r="BF113" s="71"/>
    </row>
    <row r="114" spans="1:44" s="73" customFormat="1" ht="12">
      <c r="A114" s="65"/>
      <c r="B114" s="74" t="s">
        <v>1716</v>
      </c>
      <c r="C114" s="220" t="s">
        <v>1707</v>
      </c>
      <c r="D114" s="98" t="s">
        <v>2733</v>
      </c>
      <c r="E114" s="257"/>
      <c r="F114" s="257"/>
      <c r="AM114" s="75"/>
      <c r="AN114" s="75"/>
      <c r="AR114" s="75"/>
    </row>
    <row r="115" spans="1:58" s="45" customFormat="1" ht="24" customHeight="1">
      <c r="A115" s="65" t="s">
        <v>2734</v>
      </c>
      <c r="B115" s="221"/>
      <c r="C115" s="219" t="s">
        <v>2735</v>
      </c>
      <c r="D115" s="67" t="s">
        <v>2736</v>
      </c>
      <c r="E115" s="257" t="s">
        <v>1372</v>
      </c>
      <c r="F115" s="257">
        <v>95</v>
      </c>
      <c r="G115" s="222"/>
      <c r="I115" s="69"/>
      <c r="J115" s="69"/>
      <c r="K115" s="69"/>
      <c r="L115" s="69"/>
      <c r="M115" s="69"/>
      <c r="AK115" s="71"/>
      <c r="AM115" s="71"/>
      <c r="AN115" s="71"/>
      <c r="AR115" s="43"/>
      <c r="AX115" s="72"/>
      <c r="AY115" s="72"/>
      <c r="AZ115" s="72"/>
      <c r="BA115" s="72"/>
      <c r="BB115" s="72"/>
      <c r="BC115" s="43"/>
      <c r="BD115" s="72"/>
      <c r="BE115" s="43"/>
      <c r="BF115" s="71"/>
    </row>
    <row r="116" spans="1:44" s="73" customFormat="1" ht="12">
      <c r="A116" s="65"/>
      <c r="B116" s="74" t="s">
        <v>1716</v>
      </c>
      <c r="C116" s="220" t="s">
        <v>1707</v>
      </c>
      <c r="D116" s="98" t="s">
        <v>2737</v>
      </c>
      <c r="E116" s="257"/>
      <c r="F116" s="257"/>
      <c r="AM116" s="75"/>
      <c r="AN116" s="75"/>
      <c r="AR116" s="75"/>
    </row>
    <row r="117" spans="1:58" s="45" customFormat="1" ht="24" customHeight="1">
      <c r="A117" s="65" t="s">
        <v>2738</v>
      </c>
      <c r="B117" s="221"/>
      <c r="C117" s="219" t="s">
        <v>2739</v>
      </c>
      <c r="D117" s="67" t="s">
        <v>2740</v>
      </c>
      <c r="E117" s="257" t="s">
        <v>1372</v>
      </c>
      <c r="F117" s="257">
        <v>95</v>
      </c>
      <c r="G117" s="222"/>
      <c r="I117" s="69"/>
      <c r="J117" s="69"/>
      <c r="K117" s="69"/>
      <c r="L117" s="69"/>
      <c r="M117" s="69"/>
      <c r="AK117" s="71"/>
      <c r="AM117" s="71"/>
      <c r="AN117" s="71"/>
      <c r="AR117" s="43"/>
      <c r="AX117" s="72"/>
      <c r="AY117" s="72"/>
      <c r="AZ117" s="72"/>
      <c r="BA117" s="72"/>
      <c r="BB117" s="72"/>
      <c r="BC117" s="43"/>
      <c r="BD117" s="72"/>
      <c r="BE117" s="43"/>
      <c r="BF117" s="71"/>
    </row>
    <row r="118" spans="1:44" s="73" customFormat="1" ht="12">
      <c r="A118" s="65"/>
      <c r="B118" s="74" t="s">
        <v>1716</v>
      </c>
      <c r="C118" s="220" t="s">
        <v>1707</v>
      </c>
      <c r="D118" s="98" t="s">
        <v>2708</v>
      </c>
      <c r="E118" s="257"/>
      <c r="F118" s="257"/>
      <c r="AM118" s="75"/>
      <c r="AN118" s="75"/>
      <c r="AR118" s="75"/>
    </row>
    <row r="119" spans="1:58" s="45" customFormat="1" ht="36.75" customHeight="1">
      <c r="A119" s="65" t="s">
        <v>2741</v>
      </c>
      <c r="B119" s="221"/>
      <c r="C119" s="219" t="s">
        <v>2578</v>
      </c>
      <c r="D119" s="67" t="s">
        <v>2742</v>
      </c>
      <c r="E119" s="257" t="s">
        <v>1372</v>
      </c>
      <c r="F119" s="257">
        <v>65</v>
      </c>
      <c r="G119" s="222"/>
      <c r="I119" s="69"/>
      <c r="J119" s="69"/>
      <c r="K119" s="69"/>
      <c r="L119" s="69"/>
      <c r="M119" s="69"/>
      <c r="AK119" s="71"/>
      <c r="AM119" s="71"/>
      <c r="AN119" s="71"/>
      <c r="AR119" s="43"/>
      <c r="AX119" s="72"/>
      <c r="AY119" s="72"/>
      <c r="AZ119" s="72"/>
      <c r="BA119" s="72"/>
      <c r="BB119" s="72"/>
      <c r="BC119" s="43"/>
      <c r="BD119" s="72"/>
      <c r="BE119" s="43"/>
      <c r="BF119" s="71"/>
    </row>
    <row r="120" spans="1:44" s="73" customFormat="1" ht="12">
      <c r="A120" s="65"/>
      <c r="B120" s="74" t="s">
        <v>1716</v>
      </c>
      <c r="C120" s="220" t="s">
        <v>1707</v>
      </c>
      <c r="D120" s="98" t="s">
        <v>2743</v>
      </c>
      <c r="E120" s="257"/>
      <c r="F120" s="257"/>
      <c r="AM120" s="75"/>
      <c r="AN120" s="75"/>
      <c r="AR120" s="75"/>
    </row>
    <row r="121" spans="1:58" s="45" customFormat="1" ht="24" customHeight="1">
      <c r="A121" s="65" t="s">
        <v>2744</v>
      </c>
      <c r="B121" s="221"/>
      <c r="C121" s="219" t="s">
        <v>2578</v>
      </c>
      <c r="D121" s="67" t="s">
        <v>2745</v>
      </c>
      <c r="E121" s="257" t="s">
        <v>1372</v>
      </c>
      <c r="F121" s="257">
        <v>65</v>
      </c>
      <c r="G121" s="222"/>
      <c r="I121" s="69"/>
      <c r="J121" s="69"/>
      <c r="K121" s="69"/>
      <c r="L121" s="69"/>
      <c r="M121" s="69"/>
      <c r="AK121" s="71"/>
      <c r="AM121" s="71"/>
      <c r="AN121" s="71"/>
      <c r="AR121" s="43"/>
      <c r="AX121" s="72"/>
      <c r="AY121" s="72"/>
      <c r="AZ121" s="72"/>
      <c r="BA121" s="72"/>
      <c r="BB121" s="72"/>
      <c r="BC121" s="43"/>
      <c r="BD121" s="72"/>
      <c r="BE121" s="43"/>
      <c r="BF121" s="71"/>
    </row>
    <row r="122" spans="1:44" s="73" customFormat="1" ht="12">
      <c r="A122" s="65"/>
      <c r="B122" s="74" t="s">
        <v>1716</v>
      </c>
      <c r="C122" s="220" t="s">
        <v>1707</v>
      </c>
      <c r="D122" s="98" t="s">
        <v>2746</v>
      </c>
      <c r="E122" s="257"/>
      <c r="F122" s="257"/>
      <c r="AM122" s="75"/>
      <c r="AN122" s="75"/>
      <c r="AR122" s="75"/>
    </row>
    <row r="123" spans="1:58" s="45" customFormat="1" ht="24" customHeight="1">
      <c r="A123" s="65" t="s">
        <v>2747</v>
      </c>
      <c r="B123" s="221"/>
      <c r="C123" s="219" t="s">
        <v>2578</v>
      </c>
      <c r="D123" s="67" t="s">
        <v>2748</v>
      </c>
      <c r="E123" s="257" t="s">
        <v>1372</v>
      </c>
      <c r="F123" s="257">
        <v>65</v>
      </c>
      <c r="G123" s="222"/>
      <c r="I123" s="69"/>
      <c r="J123" s="69"/>
      <c r="K123" s="69"/>
      <c r="L123" s="69"/>
      <c r="M123" s="69"/>
      <c r="AK123" s="71"/>
      <c r="AM123" s="71"/>
      <c r="AN123" s="71"/>
      <c r="AR123" s="43"/>
      <c r="AX123" s="72"/>
      <c r="AY123" s="72"/>
      <c r="AZ123" s="72"/>
      <c r="BA123" s="72"/>
      <c r="BB123" s="72"/>
      <c r="BC123" s="43"/>
      <c r="BD123" s="72"/>
      <c r="BE123" s="43"/>
      <c r="BF123" s="71"/>
    </row>
    <row r="124" spans="1:44" s="73" customFormat="1" ht="12">
      <c r="A124" s="65"/>
      <c r="B124" s="74" t="s">
        <v>1716</v>
      </c>
      <c r="C124" s="220" t="s">
        <v>1707</v>
      </c>
      <c r="D124" s="98" t="s">
        <v>2696</v>
      </c>
      <c r="E124" s="257"/>
      <c r="F124" s="257"/>
      <c r="AM124" s="75"/>
      <c r="AN124" s="75"/>
      <c r="AR124" s="75"/>
    </row>
    <row r="125" spans="1:58" s="45" customFormat="1" ht="24" customHeight="1">
      <c r="A125" s="65" t="s">
        <v>2749</v>
      </c>
      <c r="B125" s="221"/>
      <c r="C125" s="219" t="s">
        <v>2578</v>
      </c>
      <c r="D125" s="67" t="s">
        <v>2750</v>
      </c>
      <c r="E125" s="257" t="s">
        <v>1372</v>
      </c>
      <c r="F125" s="257">
        <v>65</v>
      </c>
      <c r="G125" s="222"/>
      <c r="I125" s="69"/>
      <c r="J125" s="69"/>
      <c r="K125" s="69"/>
      <c r="L125" s="69"/>
      <c r="M125" s="69"/>
      <c r="AK125" s="71"/>
      <c r="AM125" s="71"/>
      <c r="AN125" s="71"/>
      <c r="AR125" s="43"/>
      <c r="AX125" s="72"/>
      <c r="AY125" s="72"/>
      <c r="AZ125" s="72"/>
      <c r="BA125" s="72"/>
      <c r="BB125" s="72"/>
      <c r="BC125" s="43"/>
      <c r="BD125" s="72"/>
      <c r="BE125" s="43"/>
      <c r="BF125" s="71"/>
    </row>
    <row r="126" spans="1:44" s="73" customFormat="1" ht="12">
      <c r="A126" s="65"/>
      <c r="B126" s="74" t="s">
        <v>1716</v>
      </c>
      <c r="C126" s="220" t="s">
        <v>1707</v>
      </c>
      <c r="D126" s="98" t="s">
        <v>2751</v>
      </c>
      <c r="E126" s="257"/>
      <c r="F126" s="257"/>
      <c r="AM126" s="75"/>
      <c r="AN126" s="75"/>
      <c r="AR126" s="75"/>
    </row>
    <row r="127" spans="1:58" s="45" customFormat="1" ht="24" customHeight="1">
      <c r="A127" s="65" t="s">
        <v>2752</v>
      </c>
      <c r="B127" s="221"/>
      <c r="C127" s="219" t="s">
        <v>2578</v>
      </c>
      <c r="D127" s="67" t="s">
        <v>2753</v>
      </c>
      <c r="E127" s="257" t="s">
        <v>1372</v>
      </c>
      <c r="F127" s="257">
        <v>65</v>
      </c>
      <c r="G127" s="222"/>
      <c r="I127" s="69"/>
      <c r="J127" s="69"/>
      <c r="K127" s="69"/>
      <c r="L127" s="69"/>
      <c r="M127" s="69"/>
      <c r="AK127" s="71"/>
      <c r="AM127" s="71"/>
      <c r="AN127" s="71"/>
      <c r="AR127" s="43"/>
      <c r="AX127" s="72"/>
      <c r="AY127" s="72"/>
      <c r="AZ127" s="72"/>
      <c r="BA127" s="72"/>
      <c r="BB127" s="72"/>
      <c r="BC127" s="43"/>
      <c r="BD127" s="72"/>
      <c r="BE127" s="43"/>
      <c r="BF127" s="71"/>
    </row>
    <row r="128" spans="1:44" s="73" customFormat="1" ht="12">
      <c r="A128" s="65"/>
      <c r="B128" s="74" t="s">
        <v>1716</v>
      </c>
      <c r="C128" s="220" t="s">
        <v>1707</v>
      </c>
      <c r="D128" s="98" t="s">
        <v>2746</v>
      </c>
      <c r="E128" s="257"/>
      <c r="F128" s="257"/>
      <c r="AM128" s="75"/>
      <c r="AN128" s="75"/>
      <c r="AR128" s="75"/>
    </row>
    <row r="129" spans="1:58" s="45" customFormat="1" ht="24" customHeight="1">
      <c r="A129" s="65" t="s">
        <v>2754</v>
      </c>
      <c r="B129" s="221"/>
      <c r="C129" s="219" t="s">
        <v>2578</v>
      </c>
      <c r="D129" s="67" t="s">
        <v>2755</v>
      </c>
      <c r="E129" s="257" t="s">
        <v>1372</v>
      </c>
      <c r="F129" s="257">
        <v>65</v>
      </c>
      <c r="G129" s="222"/>
      <c r="I129" s="69"/>
      <c r="J129" s="69"/>
      <c r="K129" s="69"/>
      <c r="L129" s="69"/>
      <c r="M129" s="69"/>
      <c r="AK129" s="71"/>
      <c r="AM129" s="71"/>
      <c r="AN129" s="71"/>
      <c r="AR129" s="43"/>
      <c r="AX129" s="72"/>
      <c r="AY129" s="72"/>
      <c r="AZ129" s="72"/>
      <c r="BA129" s="72"/>
      <c r="BB129" s="72"/>
      <c r="BC129" s="43"/>
      <c r="BD129" s="72"/>
      <c r="BE129" s="43"/>
      <c r="BF129" s="71"/>
    </row>
    <row r="130" spans="1:44" s="73" customFormat="1" ht="12">
      <c r="A130" s="65"/>
      <c r="B130" s="74" t="s">
        <v>1716</v>
      </c>
      <c r="C130" s="220" t="s">
        <v>1707</v>
      </c>
      <c r="D130" s="98" t="s">
        <v>2756</v>
      </c>
      <c r="E130" s="257"/>
      <c r="F130" s="257"/>
      <c r="AM130" s="75"/>
      <c r="AN130" s="75"/>
      <c r="AR130" s="75"/>
    </row>
    <row r="131" spans="1:58" s="45" customFormat="1" ht="24" customHeight="1">
      <c r="A131" s="65" t="s">
        <v>2757</v>
      </c>
      <c r="B131" s="221"/>
      <c r="C131" s="219" t="s">
        <v>2578</v>
      </c>
      <c r="D131" s="67" t="s">
        <v>2758</v>
      </c>
      <c r="E131" s="257" t="s">
        <v>1372</v>
      </c>
      <c r="F131" s="257">
        <v>65</v>
      </c>
      <c r="G131" s="222"/>
      <c r="I131" s="69"/>
      <c r="J131" s="69"/>
      <c r="K131" s="69"/>
      <c r="L131" s="69"/>
      <c r="M131" s="69"/>
      <c r="AK131" s="71"/>
      <c r="AM131" s="71"/>
      <c r="AN131" s="71"/>
      <c r="AR131" s="43"/>
      <c r="AX131" s="72"/>
      <c r="AY131" s="72"/>
      <c r="AZ131" s="72"/>
      <c r="BA131" s="72"/>
      <c r="BB131" s="72"/>
      <c r="BC131" s="43"/>
      <c r="BD131" s="72"/>
      <c r="BE131" s="43"/>
      <c r="BF131" s="71"/>
    </row>
    <row r="132" spans="1:44" s="73" customFormat="1" ht="12">
      <c r="A132" s="65"/>
      <c r="B132" s="74" t="s">
        <v>1716</v>
      </c>
      <c r="C132" s="220" t="s">
        <v>1707</v>
      </c>
      <c r="D132" s="98" t="s">
        <v>2759</v>
      </c>
      <c r="E132" s="257"/>
      <c r="F132" s="257"/>
      <c r="AM132" s="75"/>
      <c r="AN132" s="75"/>
      <c r="AR132" s="75"/>
    </row>
    <row r="133" spans="1:58" s="45" customFormat="1" ht="24" customHeight="1">
      <c r="A133" s="65" t="s">
        <v>2760</v>
      </c>
      <c r="B133" s="221"/>
      <c r="C133" s="219" t="s">
        <v>2578</v>
      </c>
      <c r="D133" s="67" t="s">
        <v>2761</v>
      </c>
      <c r="E133" s="257" t="s">
        <v>1372</v>
      </c>
      <c r="F133" s="257">
        <v>65</v>
      </c>
      <c r="G133" s="222"/>
      <c r="I133" s="69"/>
      <c r="J133" s="69"/>
      <c r="K133" s="69"/>
      <c r="L133" s="69"/>
      <c r="M133" s="69"/>
      <c r="AK133" s="71"/>
      <c r="AM133" s="71"/>
      <c r="AN133" s="71"/>
      <c r="AR133" s="43"/>
      <c r="AX133" s="72"/>
      <c r="AY133" s="72"/>
      <c r="AZ133" s="72"/>
      <c r="BA133" s="72"/>
      <c r="BB133" s="72"/>
      <c r="BC133" s="43"/>
      <c r="BD133" s="72"/>
      <c r="BE133" s="43"/>
      <c r="BF133" s="71"/>
    </row>
    <row r="134" spans="1:44" s="73" customFormat="1" ht="12">
      <c r="A134" s="65"/>
      <c r="B134" s="74" t="s">
        <v>1716</v>
      </c>
      <c r="C134" s="220" t="s">
        <v>1707</v>
      </c>
      <c r="D134" s="98" t="s">
        <v>2762</v>
      </c>
      <c r="E134" s="257"/>
      <c r="F134" s="257"/>
      <c r="AM134" s="75"/>
      <c r="AN134" s="75"/>
      <c r="AR134" s="75"/>
    </row>
    <row r="135" spans="1:58" s="45" customFormat="1" ht="24" customHeight="1">
      <c r="A135" s="65" t="s">
        <v>2763</v>
      </c>
      <c r="B135" s="221"/>
      <c r="C135" s="219" t="s">
        <v>2578</v>
      </c>
      <c r="D135" s="67" t="s">
        <v>2764</v>
      </c>
      <c r="E135" s="257" t="s">
        <v>1372</v>
      </c>
      <c r="F135" s="257">
        <v>65</v>
      </c>
      <c r="G135" s="222"/>
      <c r="I135" s="69"/>
      <c r="J135" s="69"/>
      <c r="K135" s="69"/>
      <c r="L135" s="69"/>
      <c r="M135" s="69"/>
      <c r="AK135" s="71"/>
      <c r="AM135" s="71"/>
      <c r="AN135" s="71"/>
      <c r="AR135" s="43"/>
      <c r="AX135" s="72"/>
      <c r="AY135" s="72"/>
      <c r="AZ135" s="72"/>
      <c r="BA135" s="72"/>
      <c r="BB135" s="72"/>
      <c r="BC135" s="43"/>
      <c r="BD135" s="72"/>
      <c r="BE135" s="43"/>
      <c r="BF135" s="71"/>
    </row>
    <row r="136" spans="1:44" s="73" customFormat="1" ht="12">
      <c r="A136" s="65"/>
      <c r="B136" s="74" t="s">
        <v>1716</v>
      </c>
      <c r="C136" s="220" t="s">
        <v>1707</v>
      </c>
      <c r="D136" s="98" t="s">
        <v>2708</v>
      </c>
      <c r="E136" s="257"/>
      <c r="F136" s="257"/>
      <c r="AM136" s="75"/>
      <c r="AN136" s="75"/>
      <c r="AR136" s="75"/>
    </row>
    <row r="137" spans="1:58" s="45" customFormat="1" ht="24" customHeight="1">
      <c r="A137" s="65" t="s">
        <v>2765</v>
      </c>
      <c r="B137" s="221"/>
      <c r="C137" s="219" t="s">
        <v>2578</v>
      </c>
      <c r="D137" s="67" t="s">
        <v>2766</v>
      </c>
      <c r="E137" s="257" t="s">
        <v>1372</v>
      </c>
      <c r="F137" s="257">
        <v>65</v>
      </c>
      <c r="G137" s="222"/>
      <c r="I137" s="69"/>
      <c r="J137" s="69"/>
      <c r="K137" s="69"/>
      <c r="L137" s="69"/>
      <c r="M137" s="69"/>
      <c r="AK137" s="71"/>
      <c r="AM137" s="71"/>
      <c r="AN137" s="71"/>
      <c r="AR137" s="43"/>
      <c r="AX137" s="72"/>
      <c r="AY137" s="72"/>
      <c r="AZ137" s="72"/>
      <c r="BA137" s="72"/>
      <c r="BB137" s="72"/>
      <c r="BC137" s="43"/>
      <c r="BD137" s="72"/>
      <c r="BE137" s="43"/>
      <c r="BF137" s="71"/>
    </row>
    <row r="138" spans="1:44" s="73" customFormat="1" ht="12">
      <c r="A138" s="65"/>
      <c r="B138" s="74" t="s">
        <v>1716</v>
      </c>
      <c r="C138" s="220" t="s">
        <v>1707</v>
      </c>
      <c r="D138" s="98" t="s">
        <v>2716</v>
      </c>
      <c r="E138" s="257"/>
      <c r="F138" s="257"/>
      <c r="AM138" s="75"/>
      <c r="AN138" s="75"/>
      <c r="AR138" s="75"/>
    </row>
    <row r="139" spans="1:58" s="45" customFormat="1" ht="24" customHeight="1">
      <c r="A139" s="65" t="s">
        <v>2767</v>
      </c>
      <c r="B139" s="221"/>
      <c r="C139" s="219" t="s">
        <v>2578</v>
      </c>
      <c r="D139" s="67" t="s">
        <v>2768</v>
      </c>
      <c r="E139" s="257" t="s">
        <v>1372</v>
      </c>
      <c r="F139" s="257">
        <v>65</v>
      </c>
      <c r="G139" s="222"/>
      <c r="I139" s="69"/>
      <c r="J139" s="69"/>
      <c r="K139" s="69"/>
      <c r="L139" s="69"/>
      <c r="M139" s="69"/>
      <c r="AK139" s="71"/>
      <c r="AM139" s="71"/>
      <c r="AN139" s="71"/>
      <c r="AR139" s="43"/>
      <c r="AX139" s="72"/>
      <c r="AY139" s="72"/>
      <c r="AZ139" s="72"/>
      <c r="BA139" s="72"/>
      <c r="BB139" s="72"/>
      <c r="BC139" s="43"/>
      <c r="BD139" s="72"/>
      <c r="BE139" s="43"/>
      <c r="BF139" s="71"/>
    </row>
    <row r="140" spans="1:44" s="73" customFormat="1" ht="12">
      <c r="A140" s="65"/>
      <c r="B140" s="74" t="s">
        <v>1716</v>
      </c>
      <c r="C140" s="220" t="s">
        <v>1707</v>
      </c>
      <c r="D140" s="98" t="s">
        <v>2716</v>
      </c>
      <c r="E140" s="257"/>
      <c r="F140" s="257"/>
      <c r="AM140" s="75"/>
      <c r="AN140" s="75"/>
      <c r="AR140" s="75"/>
    </row>
    <row r="141" spans="1:58" s="45" customFormat="1" ht="24" customHeight="1">
      <c r="A141" s="65" t="s">
        <v>2769</v>
      </c>
      <c r="B141" s="221"/>
      <c r="C141" s="219" t="s">
        <v>2770</v>
      </c>
      <c r="D141" s="67" t="s">
        <v>2771</v>
      </c>
      <c r="E141" s="257" t="s">
        <v>1372</v>
      </c>
      <c r="F141" s="257">
        <v>65</v>
      </c>
      <c r="G141" s="222"/>
      <c r="I141" s="69"/>
      <c r="J141" s="69"/>
      <c r="K141" s="69"/>
      <c r="L141" s="69"/>
      <c r="M141" s="69"/>
      <c r="AK141" s="71"/>
      <c r="AM141" s="71"/>
      <c r="AN141" s="71"/>
      <c r="AR141" s="43"/>
      <c r="AX141" s="72"/>
      <c r="AY141" s="72"/>
      <c r="AZ141" s="72"/>
      <c r="BA141" s="72"/>
      <c r="BB141" s="72"/>
      <c r="BC141" s="43"/>
      <c r="BD141" s="72"/>
      <c r="BE141" s="43"/>
      <c r="BF141" s="71"/>
    </row>
    <row r="142" spans="1:44" s="73" customFormat="1" ht="12">
      <c r="A142" s="65"/>
      <c r="B142" s="74" t="s">
        <v>1716</v>
      </c>
      <c r="C142" s="220" t="s">
        <v>1707</v>
      </c>
      <c r="D142" s="98" t="s">
        <v>2716</v>
      </c>
      <c r="E142" s="257"/>
      <c r="F142" s="257"/>
      <c r="AM142" s="75"/>
      <c r="AN142" s="75"/>
      <c r="AR142" s="75"/>
    </row>
    <row r="143" spans="1:58" s="45" customFormat="1" ht="24" customHeight="1">
      <c r="A143" s="65" t="s">
        <v>2772</v>
      </c>
      <c r="B143" s="221"/>
      <c r="C143" s="219" t="s">
        <v>2773</v>
      </c>
      <c r="D143" s="67" t="s">
        <v>2774</v>
      </c>
      <c r="E143" s="257" t="s">
        <v>1372</v>
      </c>
      <c r="F143" s="257">
        <v>65</v>
      </c>
      <c r="G143" s="222"/>
      <c r="I143" s="69"/>
      <c r="J143" s="69"/>
      <c r="K143" s="69"/>
      <c r="L143" s="69"/>
      <c r="M143" s="69"/>
      <c r="AK143" s="71"/>
      <c r="AM143" s="71"/>
      <c r="AN143" s="71"/>
      <c r="AR143" s="43"/>
      <c r="AX143" s="72"/>
      <c r="AY143" s="72"/>
      <c r="AZ143" s="72"/>
      <c r="BA143" s="72"/>
      <c r="BB143" s="72"/>
      <c r="BC143" s="43"/>
      <c r="BD143" s="72"/>
      <c r="BE143" s="43"/>
      <c r="BF143" s="71"/>
    </row>
    <row r="144" spans="1:44" s="73" customFormat="1" ht="12">
      <c r="A144" s="65"/>
      <c r="B144" s="74" t="s">
        <v>1716</v>
      </c>
      <c r="C144" s="220" t="s">
        <v>1707</v>
      </c>
      <c r="D144" s="98" t="s">
        <v>2746</v>
      </c>
      <c r="E144" s="257"/>
      <c r="F144" s="257"/>
      <c r="AM144" s="75"/>
      <c r="AN144" s="75"/>
      <c r="AR144" s="75"/>
    </row>
    <row r="145" spans="1:58" s="45" customFormat="1" ht="24" customHeight="1">
      <c r="A145" s="65" t="s">
        <v>2775</v>
      </c>
      <c r="B145" s="221"/>
      <c r="C145" s="219" t="s">
        <v>2578</v>
      </c>
      <c r="D145" s="67" t="s">
        <v>2776</v>
      </c>
      <c r="E145" s="257" t="s">
        <v>1372</v>
      </c>
      <c r="F145" s="257">
        <v>65</v>
      </c>
      <c r="G145" s="222"/>
      <c r="I145" s="69"/>
      <c r="J145" s="69"/>
      <c r="K145" s="69"/>
      <c r="L145" s="69"/>
      <c r="M145" s="69"/>
      <c r="AK145" s="71"/>
      <c r="AM145" s="71"/>
      <c r="AN145" s="71"/>
      <c r="AR145" s="43"/>
      <c r="AX145" s="72"/>
      <c r="AY145" s="72"/>
      <c r="AZ145" s="72"/>
      <c r="BA145" s="72"/>
      <c r="BB145" s="72"/>
      <c r="BC145" s="43"/>
      <c r="BD145" s="72"/>
      <c r="BE145" s="43"/>
      <c r="BF145" s="71"/>
    </row>
    <row r="146" spans="1:44" s="73" customFormat="1" ht="12">
      <c r="A146" s="65"/>
      <c r="B146" s="74" t="s">
        <v>1716</v>
      </c>
      <c r="C146" s="220" t="s">
        <v>1707</v>
      </c>
      <c r="D146" s="98" t="s">
        <v>2716</v>
      </c>
      <c r="E146" s="257"/>
      <c r="F146" s="257"/>
      <c r="AM146" s="75"/>
      <c r="AN146" s="75"/>
      <c r="AR146" s="75"/>
    </row>
    <row r="147" spans="1:58" s="45" customFormat="1" ht="24" customHeight="1">
      <c r="A147" s="65" t="s">
        <v>2777</v>
      </c>
      <c r="B147" s="221"/>
      <c r="C147" s="219" t="s">
        <v>2578</v>
      </c>
      <c r="D147" s="67" t="s">
        <v>2778</v>
      </c>
      <c r="E147" s="257" t="s">
        <v>1369</v>
      </c>
      <c r="F147" s="257">
        <v>65</v>
      </c>
      <c r="G147" s="222"/>
      <c r="I147" s="69"/>
      <c r="J147" s="69"/>
      <c r="K147" s="69"/>
      <c r="L147" s="69"/>
      <c r="M147" s="69"/>
      <c r="AK147" s="71"/>
      <c r="AM147" s="71"/>
      <c r="AN147" s="71"/>
      <c r="AR147" s="43"/>
      <c r="AX147" s="72"/>
      <c r="AY147" s="72"/>
      <c r="AZ147" s="72"/>
      <c r="BA147" s="72"/>
      <c r="BB147" s="72"/>
      <c r="BC147" s="43"/>
      <c r="BD147" s="72"/>
      <c r="BE147" s="43"/>
      <c r="BF147" s="71"/>
    </row>
    <row r="148" spans="1:44" s="73" customFormat="1" ht="12">
      <c r="A148" s="65"/>
      <c r="B148" s="74" t="s">
        <v>1716</v>
      </c>
      <c r="C148" s="220" t="s">
        <v>1707</v>
      </c>
      <c r="D148" s="98" t="s">
        <v>2746</v>
      </c>
      <c r="E148" s="257"/>
      <c r="F148" s="257"/>
      <c r="AM148" s="75"/>
      <c r="AN148" s="75"/>
      <c r="AR148" s="75"/>
    </row>
    <row r="149" spans="1:58" s="45" customFormat="1" ht="39.75" customHeight="1">
      <c r="A149" s="65" t="s">
        <v>2779</v>
      </c>
      <c r="B149" s="221"/>
      <c r="C149" s="219" t="s">
        <v>2578</v>
      </c>
      <c r="D149" s="67" t="s">
        <v>2780</v>
      </c>
      <c r="E149" s="257" t="s">
        <v>1372</v>
      </c>
      <c r="F149" s="257">
        <v>65</v>
      </c>
      <c r="G149" s="222"/>
      <c r="I149" s="69"/>
      <c r="J149" s="69"/>
      <c r="K149" s="69"/>
      <c r="L149" s="69"/>
      <c r="M149" s="69"/>
      <c r="AK149" s="71"/>
      <c r="AM149" s="71"/>
      <c r="AN149" s="71"/>
      <c r="AR149" s="43"/>
      <c r="AX149" s="72"/>
      <c r="AY149" s="72"/>
      <c r="AZ149" s="72"/>
      <c r="BA149" s="72"/>
      <c r="BB149" s="72"/>
      <c r="BC149" s="43"/>
      <c r="BD149" s="72"/>
      <c r="BE149" s="43"/>
      <c r="BF149" s="71"/>
    </row>
    <row r="150" spans="1:44" s="73" customFormat="1" ht="12">
      <c r="A150" s="65"/>
      <c r="B150" s="74" t="s">
        <v>1716</v>
      </c>
      <c r="C150" s="220" t="s">
        <v>1707</v>
      </c>
      <c r="D150" s="98" t="s">
        <v>2781</v>
      </c>
      <c r="E150" s="257"/>
      <c r="F150" s="257"/>
      <c r="AM150" s="75"/>
      <c r="AN150" s="75"/>
      <c r="AR150" s="75"/>
    </row>
    <row r="151" spans="1:58" s="45" customFormat="1" ht="24" customHeight="1">
      <c r="A151" s="65" t="s">
        <v>2782</v>
      </c>
      <c r="B151" s="221"/>
      <c r="C151" s="219" t="s">
        <v>2578</v>
      </c>
      <c r="D151" s="67" t="s">
        <v>2783</v>
      </c>
      <c r="E151" s="257" t="s">
        <v>1158</v>
      </c>
      <c r="F151" s="257">
        <v>80</v>
      </c>
      <c r="G151" s="222"/>
      <c r="I151" s="69"/>
      <c r="J151" s="69"/>
      <c r="K151" s="69"/>
      <c r="L151" s="69"/>
      <c r="M151" s="69"/>
      <c r="AK151" s="71"/>
      <c r="AM151" s="71"/>
      <c r="AN151" s="71"/>
      <c r="AR151" s="43"/>
      <c r="AX151" s="72"/>
      <c r="AY151" s="72"/>
      <c r="AZ151" s="72"/>
      <c r="BA151" s="72"/>
      <c r="BB151" s="72"/>
      <c r="BC151" s="43"/>
      <c r="BD151" s="72"/>
      <c r="BE151" s="43"/>
      <c r="BF151" s="71"/>
    </row>
    <row r="152" spans="1:44" s="73" customFormat="1" ht="12">
      <c r="A152" s="65"/>
      <c r="B152" s="74" t="s">
        <v>1716</v>
      </c>
      <c r="C152" s="220" t="s">
        <v>1707</v>
      </c>
      <c r="D152" s="98" t="s">
        <v>2781</v>
      </c>
      <c r="E152" s="257"/>
      <c r="F152" s="257"/>
      <c r="AM152" s="75"/>
      <c r="AN152" s="75"/>
      <c r="AR152" s="75"/>
    </row>
    <row r="153" spans="1:58" s="45" customFormat="1" ht="24" customHeight="1">
      <c r="A153" s="65" t="s">
        <v>2784</v>
      </c>
      <c r="B153" s="221"/>
      <c r="C153" s="219" t="s">
        <v>2578</v>
      </c>
      <c r="D153" s="67" t="s">
        <v>2785</v>
      </c>
      <c r="E153" s="257" t="s">
        <v>1158</v>
      </c>
      <c r="F153" s="257">
        <v>90</v>
      </c>
      <c r="G153" s="222"/>
      <c r="I153" s="69"/>
      <c r="J153" s="69"/>
      <c r="K153" s="69"/>
      <c r="L153" s="69"/>
      <c r="M153" s="69"/>
      <c r="AK153" s="71"/>
      <c r="AM153" s="71"/>
      <c r="AN153" s="71"/>
      <c r="AR153" s="43"/>
      <c r="AX153" s="72"/>
      <c r="AY153" s="72"/>
      <c r="AZ153" s="72"/>
      <c r="BA153" s="72"/>
      <c r="BB153" s="72"/>
      <c r="BC153" s="43"/>
      <c r="BD153" s="72"/>
      <c r="BE153" s="43"/>
      <c r="BF153" s="71"/>
    </row>
    <row r="154" spans="1:44" s="73" customFormat="1" ht="12">
      <c r="A154" s="65"/>
      <c r="B154" s="74" t="s">
        <v>1716</v>
      </c>
      <c r="C154" s="220" t="s">
        <v>1707</v>
      </c>
      <c r="D154" s="98" t="s">
        <v>2716</v>
      </c>
      <c r="E154" s="257"/>
      <c r="F154" s="257"/>
      <c r="AM154" s="75"/>
      <c r="AN154" s="75"/>
      <c r="AR154" s="75"/>
    </row>
    <row r="155" spans="1:58" s="45" customFormat="1" ht="24" customHeight="1">
      <c r="A155" s="65" t="s">
        <v>2786</v>
      </c>
      <c r="B155" s="221"/>
      <c r="C155" s="219" t="s">
        <v>2578</v>
      </c>
      <c r="D155" s="67" t="s">
        <v>2787</v>
      </c>
      <c r="E155" s="257" t="s">
        <v>1158</v>
      </c>
      <c r="F155" s="257">
        <v>90</v>
      </c>
      <c r="G155" s="222"/>
      <c r="I155" s="69"/>
      <c r="J155" s="69"/>
      <c r="K155" s="69"/>
      <c r="L155" s="69"/>
      <c r="M155" s="69"/>
      <c r="AK155" s="71"/>
      <c r="AM155" s="71"/>
      <c r="AN155" s="71"/>
      <c r="AR155" s="43"/>
      <c r="AX155" s="72"/>
      <c r="AY155" s="72"/>
      <c r="AZ155" s="72"/>
      <c r="BA155" s="72"/>
      <c r="BB155" s="72"/>
      <c r="BC155" s="43"/>
      <c r="BD155" s="72"/>
      <c r="BE155" s="43"/>
      <c r="BF155" s="71"/>
    </row>
    <row r="156" spans="1:44" s="73" customFormat="1" ht="12">
      <c r="A156" s="65"/>
      <c r="B156" s="74" t="s">
        <v>1716</v>
      </c>
      <c r="C156" s="220" t="s">
        <v>1707</v>
      </c>
      <c r="D156" s="98" t="s">
        <v>2708</v>
      </c>
      <c r="E156" s="257"/>
      <c r="F156" s="257"/>
      <c r="AM156" s="75"/>
      <c r="AN156" s="75"/>
      <c r="AR156" s="75"/>
    </row>
    <row r="157" spans="1:58" s="45" customFormat="1" ht="24" customHeight="1">
      <c r="A157" s="65" t="s">
        <v>2788</v>
      </c>
      <c r="B157" s="221"/>
      <c r="C157" s="219" t="s">
        <v>2578</v>
      </c>
      <c r="D157" s="67" t="s">
        <v>2789</v>
      </c>
      <c r="E157" s="257" t="s">
        <v>1369</v>
      </c>
      <c r="F157" s="257">
        <v>90</v>
      </c>
      <c r="G157" s="222"/>
      <c r="I157" s="69"/>
      <c r="J157" s="69"/>
      <c r="K157" s="69"/>
      <c r="L157" s="69"/>
      <c r="M157" s="69"/>
      <c r="AK157" s="71"/>
      <c r="AM157" s="71"/>
      <c r="AN157" s="71"/>
      <c r="AR157" s="43"/>
      <c r="AX157" s="72"/>
      <c r="AY157" s="72"/>
      <c r="AZ157" s="72"/>
      <c r="BA157" s="72"/>
      <c r="BB157" s="72"/>
      <c r="BC157" s="43"/>
      <c r="BD157" s="72"/>
      <c r="BE157" s="43"/>
      <c r="BF157" s="71"/>
    </row>
    <row r="158" spans="1:44" s="73" customFormat="1" ht="12">
      <c r="A158" s="65"/>
      <c r="B158" s="74" t="s">
        <v>1716</v>
      </c>
      <c r="C158" s="220" t="s">
        <v>1707</v>
      </c>
      <c r="D158" s="98" t="s">
        <v>2716</v>
      </c>
      <c r="E158" s="257"/>
      <c r="F158" s="257"/>
      <c r="AM158" s="75"/>
      <c r="AN158" s="75"/>
      <c r="AR158" s="75"/>
    </row>
    <row r="159" spans="1:58" s="45" customFormat="1" ht="57" customHeight="1">
      <c r="A159" s="65" t="s">
        <v>2790</v>
      </c>
      <c r="B159" s="221"/>
      <c r="C159" s="219" t="s">
        <v>2578</v>
      </c>
      <c r="D159" s="67" t="s">
        <v>2791</v>
      </c>
      <c r="E159" s="257" t="s">
        <v>1342</v>
      </c>
      <c r="F159" s="257">
        <v>95</v>
      </c>
      <c r="G159" s="222"/>
      <c r="I159" s="69"/>
      <c r="J159" s="69"/>
      <c r="K159" s="69"/>
      <c r="L159" s="69"/>
      <c r="M159" s="69"/>
      <c r="AK159" s="71"/>
      <c r="AM159" s="71"/>
      <c r="AN159" s="71"/>
      <c r="AR159" s="43"/>
      <c r="AX159" s="72"/>
      <c r="AY159" s="72"/>
      <c r="AZ159" s="72"/>
      <c r="BA159" s="72"/>
      <c r="BB159" s="72"/>
      <c r="BC159" s="43"/>
      <c r="BD159" s="72"/>
      <c r="BE159" s="43"/>
      <c r="BF159" s="71"/>
    </row>
    <row r="160" spans="1:44" s="73" customFormat="1" ht="12">
      <c r="A160" s="65"/>
      <c r="B160" s="74" t="s">
        <v>1716</v>
      </c>
      <c r="C160" s="220" t="s">
        <v>1707</v>
      </c>
      <c r="D160" s="98" t="s">
        <v>2716</v>
      </c>
      <c r="E160" s="257"/>
      <c r="F160" s="257"/>
      <c r="AM160" s="75"/>
      <c r="AN160" s="75"/>
      <c r="AR160" s="75"/>
    </row>
    <row r="161" spans="1:58" s="45" customFormat="1" ht="54" customHeight="1">
      <c r="A161" s="65" t="s">
        <v>2792</v>
      </c>
      <c r="B161" s="221"/>
      <c r="C161" s="219" t="s">
        <v>2578</v>
      </c>
      <c r="D161" s="67" t="s">
        <v>2793</v>
      </c>
      <c r="E161" s="257" t="s">
        <v>1342</v>
      </c>
      <c r="F161" s="257">
        <v>95</v>
      </c>
      <c r="G161" s="222"/>
      <c r="I161" s="69"/>
      <c r="J161" s="69"/>
      <c r="K161" s="69"/>
      <c r="L161" s="69"/>
      <c r="M161" s="69"/>
      <c r="AK161" s="71"/>
      <c r="AM161" s="71"/>
      <c r="AN161" s="71"/>
      <c r="AR161" s="43"/>
      <c r="AX161" s="72"/>
      <c r="AY161" s="72"/>
      <c r="AZ161" s="72"/>
      <c r="BA161" s="72"/>
      <c r="BB161" s="72"/>
      <c r="BC161" s="43"/>
      <c r="BD161" s="72"/>
      <c r="BE161" s="43"/>
      <c r="BF161" s="71"/>
    </row>
    <row r="162" spans="1:44" s="73" customFormat="1" ht="12">
      <c r="A162" s="65"/>
      <c r="B162" s="74" t="s">
        <v>1716</v>
      </c>
      <c r="C162" s="220" t="s">
        <v>1707</v>
      </c>
      <c r="D162" s="98" t="s">
        <v>2746</v>
      </c>
      <c r="E162" s="257"/>
      <c r="F162" s="257"/>
      <c r="AM162" s="75"/>
      <c r="AN162" s="75"/>
      <c r="AR162" s="75"/>
    </row>
    <row r="163" spans="1:58" s="45" customFormat="1" ht="24" customHeight="1">
      <c r="A163" s="65" t="s">
        <v>2794</v>
      </c>
      <c r="B163" s="221"/>
      <c r="C163" s="219" t="s">
        <v>2578</v>
      </c>
      <c r="D163" s="67" t="s">
        <v>2795</v>
      </c>
      <c r="E163" s="257" t="s">
        <v>1342</v>
      </c>
      <c r="F163" s="257">
        <v>90</v>
      </c>
      <c r="G163" s="222"/>
      <c r="I163" s="69"/>
      <c r="J163" s="69"/>
      <c r="K163" s="69"/>
      <c r="L163" s="69"/>
      <c r="M163" s="69"/>
      <c r="AK163" s="71"/>
      <c r="AM163" s="71"/>
      <c r="AN163" s="71"/>
      <c r="AR163" s="43"/>
      <c r="AX163" s="72"/>
      <c r="AY163" s="72"/>
      <c r="AZ163" s="72"/>
      <c r="BA163" s="72"/>
      <c r="BB163" s="72"/>
      <c r="BC163" s="43"/>
      <c r="BD163" s="72"/>
      <c r="BE163" s="43"/>
      <c r="BF163" s="71"/>
    </row>
    <row r="164" spans="1:44" s="73" customFormat="1" ht="12">
      <c r="A164" s="65"/>
      <c r="B164" s="74" t="s">
        <v>1716</v>
      </c>
      <c r="C164" s="220" t="s">
        <v>1707</v>
      </c>
      <c r="D164" s="98" t="s">
        <v>2708</v>
      </c>
      <c r="E164" s="257"/>
      <c r="F164" s="257"/>
      <c r="AM164" s="75"/>
      <c r="AN164" s="75"/>
      <c r="AR164" s="75"/>
    </row>
    <row r="165" spans="1:58" s="45" customFormat="1" ht="24" customHeight="1">
      <c r="A165" s="65" t="s">
        <v>2796</v>
      </c>
      <c r="B165" s="221"/>
      <c r="C165" s="219" t="s">
        <v>2578</v>
      </c>
      <c r="D165" s="67" t="s">
        <v>2797</v>
      </c>
      <c r="E165" s="257" t="s">
        <v>1104</v>
      </c>
      <c r="F165" s="257"/>
      <c r="G165" s="222"/>
      <c r="I165" s="69"/>
      <c r="J165" s="69"/>
      <c r="K165" s="69"/>
      <c r="L165" s="69"/>
      <c r="M165" s="69"/>
      <c r="AK165" s="71"/>
      <c r="AM165" s="71"/>
      <c r="AN165" s="71"/>
      <c r="AR165" s="43"/>
      <c r="AX165" s="72"/>
      <c r="AY165" s="72"/>
      <c r="AZ165" s="72"/>
      <c r="BA165" s="72"/>
      <c r="BB165" s="72"/>
      <c r="BC165" s="43"/>
      <c r="BD165" s="72"/>
      <c r="BE165" s="43"/>
      <c r="BF165" s="71"/>
    </row>
    <row r="166" spans="1:58" s="45" customFormat="1" ht="24" customHeight="1">
      <c r="A166" s="65" t="s">
        <v>2798</v>
      </c>
      <c r="B166" s="221"/>
      <c r="C166" s="219" t="s">
        <v>2578</v>
      </c>
      <c r="D166" s="67" t="s">
        <v>2799</v>
      </c>
      <c r="E166" s="257" t="s">
        <v>1158</v>
      </c>
      <c r="F166" s="257">
        <v>90</v>
      </c>
      <c r="G166" s="222"/>
      <c r="I166" s="69"/>
      <c r="J166" s="69"/>
      <c r="K166" s="69"/>
      <c r="L166" s="69"/>
      <c r="M166" s="69"/>
      <c r="AK166" s="71"/>
      <c r="AM166" s="71"/>
      <c r="AN166" s="71"/>
      <c r="AR166" s="43"/>
      <c r="AX166" s="72"/>
      <c r="AY166" s="72"/>
      <c r="AZ166" s="72"/>
      <c r="BA166" s="72"/>
      <c r="BB166" s="72"/>
      <c r="BC166" s="43"/>
      <c r="BD166" s="72"/>
      <c r="BE166" s="43"/>
      <c r="BF166" s="71"/>
    </row>
    <row r="167" spans="1:44" s="73" customFormat="1" ht="12">
      <c r="A167" s="65"/>
      <c r="B167" s="74" t="s">
        <v>1716</v>
      </c>
      <c r="C167" s="220" t="s">
        <v>1707</v>
      </c>
      <c r="D167" s="98" t="s">
        <v>2716</v>
      </c>
      <c r="E167" s="257"/>
      <c r="F167" s="257"/>
      <c r="AM167" s="75"/>
      <c r="AN167" s="75"/>
      <c r="AR167" s="75"/>
    </row>
    <row r="168" spans="1:58" s="45" customFormat="1" ht="24" customHeight="1">
      <c r="A168" s="65" t="s">
        <v>2800</v>
      </c>
      <c r="B168" s="221"/>
      <c r="C168" s="219" t="s">
        <v>2578</v>
      </c>
      <c r="D168" s="67" t="s">
        <v>2801</v>
      </c>
      <c r="E168" s="257" t="s">
        <v>1104</v>
      </c>
      <c r="F168" s="257"/>
      <c r="G168" s="222"/>
      <c r="I168" s="69"/>
      <c r="J168" s="69"/>
      <c r="K168" s="69"/>
      <c r="L168" s="69"/>
      <c r="M168" s="69"/>
      <c r="AK168" s="71"/>
      <c r="AM168" s="71"/>
      <c r="AN168" s="71"/>
      <c r="AR168" s="43"/>
      <c r="AX168" s="72"/>
      <c r="AY168" s="72"/>
      <c r="AZ168" s="72"/>
      <c r="BA168" s="72"/>
      <c r="BB168" s="72"/>
      <c r="BC168" s="43"/>
      <c r="BD168" s="72"/>
      <c r="BE168" s="43"/>
      <c r="BF168" s="71"/>
    </row>
    <row r="169" spans="1:58" s="45" customFormat="1" ht="24" customHeight="1">
      <c r="A169" s="65" t="s">
        <v>2802</v>
      </c>
      <c r="B169" s="221"/>
      <c r="C169" s="219" t="s">
        <v>2578</v>
      </c>
      <c r="D169" s="67" t="s">
        <v>2803</v>
      </c>
      <c r="E169" s="257" t="s">
        <v>1104</v>
      </c>
      <c r="F169" s="257"/>
      <c r="G169" s="222"/>
      <c r="I169" s="69"/>
      <c r="J169" s="69"/>
      <c r="K169" s="69"/>
      <c r="L169" s="69"/>
      <c r="M169" s="69"/>
      <c r="AK169" s="71"/>
      <c r="AM169" s="71"/>
      <c r="AN169" s="71"/>
      <c r="AR169" s="43"/>
      <c r="AX169" s="72"/>
      <c r="AY169" s="72"/>
      <c r="AZ169" s="72"/>
      <c r="BA169" s="72"/>
      <c r="BB169" s="72"/>
      <c r="BC169" s="43"/>
      <c r="BD169" s="72"/>
      <c r="BE169" s="43"/>
      <c r="BF169" s="71"/>
    </row>
    <row r="170" spans="1:58" s="45" customFormat="1" ht="24" customHeight="1">
      <c r="A170" s="65" t="s">
        <v>2804</v>
      </c>
      <c r="B170" s="221"/>
      <c r="C170" s="219" t="s">
        <v>2578</v>
      </c>
      <c r="D170" s="67" t="s">
        <v>2805</v>
      </c>
      <c r="E170" s="257" t="s">
        <v>1104</v>
      </c>
      <c r="F170" s="257"/>
      <c r="G170" s="222"/>
      <c r="I170" s="69"/>
      <c r="J170" s="69"/>
      <c r="K170" s="69"/>
      <c r="L170" s="69"/>
      <c r="M170" s="69"/>
      <c r="AK170" s="71"/>
      <c r="AM170" s="71"/>
      <c r="AN170" s="71"/>
      <c r="AR170" s="43"/>
      <c r="AX170" s="72"/>
      <c r="AY170" s="72"/>
      <c r="AZ170" s="72"/>
      <c r="BA170" s="72"/>
      <c r="BB170" s="72"/>
      <c r="BC170" s="43"/>
      <c r="BD170" s="72"/>
      <c r="BE170" s="43"/>
      <c r="BF170" s="71"/>
    </row>
    <row r="171" spans="1:58" s="45" customFormat="1" ht="24" customHeight="1">
      <c r="A171" s="65" t="s">
        <v>2806</v>
      </c>
      <c r="B171" s="221"/>
      <c r="C171" s="219" t="s">
        <v>2578</v>
      </c>
      <c r="D171" s="67" t="s">
        <v>2807</v>
      </c>
      <c r="E171" s="257" t="s">
        <v>1104</v>
      </c>
      <c r="F171" s="257"/>
      <c r="G171" s="222"/>
      <c r="I171" s="69"/>
      <c r="J171" s="69"/>
      <c r="K171" s="69"/>
      <c r="L171" s="69"/>
      <c r="M171" s="69"/>
      <c r="AK171" s="71"/>
      <c r="AM171" s="71"/>
      <c r="AN171" s="71"/>
      <c r="AR171" s="43"/>
      <c r="AX171" s="72"/>
      <c r="AY171" s="72"/>
      <c r="AZ171" s="72"/>
      <c r="BA171" s="72"/>
      <c r="BB171" s="72"/>
      <c r="BC171" s="43"/>
      <c r="BD171" s="72"/>
      <c r="BE171" s="43"/>
      <c r="BF171" s="71"/>
    </row>
    <row r="172" spans="1:58" s="45" customFormat="1" ht="24" customHeight="1">
      <c r="A172" s="65" t="s">
        <v>2806</v>
      </c>
      <c r="B172" s="221"/>
      <c r="C172" s="219" t="s">
        <v>2578</v>
      </c>
      <c r="D172" s="67" t="s">
        <v>2808</v>
      </c>
      <c r="E172" s="257" t="s">
        <v>1104</v>
      </c>
      <c r="F172" s="257"/>
      <c r="G172" s="222"/>
      <c r="I172" s="69"/>
      <c r="J172" s="69"/>
      <c r="K172" s="69"/>
      <c r="L172" s="69"/>
      <c r="M172" s="69"/>
      <c r="AK172" s="71"/>
      <c r="AM172" s="71"/>
      <c r="AN172" s="71"/>
      <c r="AR172" s="43"/>
      <c r="AX172" s="72"/>
      <c r="AY172" s="72"/>
      <c r="AZ172" s="72"/>
      <c r="BA172" s="72"/>
      <c r="BB172" s="72"/>
      <c r="BC172" s="43"/>
      <c r="BD172" s="72"/>
      <c r="BE172" s="43"/>
      <c r="BF172" s="71"/>
    </row>
    <row r="173" spans="1:58" s="45" customFormat="1" ht="24" customHeight="1">
      <c r="A173" s="65" t="s">
        <v>2809</v>
      </c>
      <c r="B173" s="221"/>
      <c r="C173" s="219" t="s">
        <v>2578</v>
      </c>
      <c r="D173" s="67" t="s">
        <v>2810</v>
      </c>
      <c r="E173" s="257" t="s">
        <v>1104</v>
      </c>
      <c r="F173" s="257"/>
      <c r="G173" s="222"/>
      <c r="I173" s="69"/>
      <c r="J173" s="69"/>
      <c r="K173" s="69"/>
      <c r="L173" s="69"/>
      <c r="M173" s="69"/>
      <c r="AK173" s="71"/>
      <c r="AM173" s="71"/>
      <c r="AN173" s="71"/>
      <c r="AR173" s="43"/>
      <c r="AX173" s="72"/>
      <c r="AY173" s="72"/>
      <c r="AZ173" s="72"/>
      <c r="BA173" s="72"/>
      <c r="BB173" s="72"/>
      <c r="BC173" s="43"/>
      <c r="BD173" s="72"/>
      <c r="BE173" s="43"/>
      <c r="BF173" s="71"/>
    </row>
    <row r="174" spans="1:58" s="45" customFormat="1" ht="24" customHeight="1">
      <c r="A174" s="65" t="s">
        <v>2811</v>
      </c>
      <c r="B174" s="221"/>
      <c r="C174" s="219" t="s">
        <v>2812</v>
      </c>
      <c r="D174" s="67" t="s">
        <v>2813</v>
      </c>
      <c r="E174" s="257" t="s">
        <v>1373</v>
      </c>
      <c r="F174" s="257">
        <v>90</v>
      </c>
      <c r="G174" s="222"/>
      <c r="I174" s="69"/>
      <c r="J174" s="69"/>
      <c r="K174" s="69"/>
      <c r="L174" s="69"/>
      <c r="M174" s="69"/>
      <c r="AK174" s="71"/>
      <c r="AM174" s="71"/>
      <c r="AN174" s="71"/>
      <c r="AR174" s="43"/>
      <c r="AX174" s="72"/>
      <c r="AY174" s="72"/>
      <c r="AZ174" s="72"/>
      <c r="BA174" s="72"/>
      <c r="BB174" s="72"/>
      <c r="BC174" s="43"/>
      <c r="BD174" s="72"/>
      <c r="BE174" s="43"/>
      <c r="BF174" s="71"/>
    </row>
    <row r="175" spans="1:44" s="73" customFormat="1" ht="12">
      <c r="A175" s="65"/>
      <c r="B175" s="74" t="s">
        <v>1716</v>
      </c>
      <c r="C175" s="220" t="s">
        <v>1707</v>
      </c>
      <c r="D175" s="98" t="s">
        <v>2814</v>
      </c>
      <c r="E175" s="257"/>
      <c r="F175" s="257"/>
      <c r="AM175" s="75"/>
      <c r="AN175" s="75"/>
      <c r="AR175" s="75"/>
    </row>
    <row r="176" spans="1:58" s="45" customFormat="1" ht="24" customHeight="1">
      <c r="A176" s="65" t="s">
        <v>2815</v>
      </c>
      <c r="B176" s="221"/>
      <c r="C176" s="219" t="s">
        <v>2578</v>
      </c>
      <c r="D176" s="67" t="s">
        <v>2816</v>
      </c>
      <c r="E176" s="257" t="s">
        <v>1373</v>
      </c>
      <c r="F176" s="257">
        <v>90</v>
      </c>
      <c r="G176" s="222"/>
      <c r="I176" s="69"/>
      <c r="J176" s="69"/>
      <c r="K176" s="69"/>
      <c r="L176" s="69"/>
      <c r="M176" s="69"/>
      <c r="AK176" s="71"/>
      <c r="AM176" s="71"/>
      <c r="AN176" s="71"/>
      <c r="AR176" s="43"/>
      <c r="AX176" s="72"/>
      <c r="AY176" s="72"/>
      <c r="AZ176" s="72"/>
      <c r="BA176" s="72"/>
      <c r="BB176" s="72"/>
      <c r="BC176" s="43"/>
      <c r="BD176" s="72"/>
      <c r="BE176" s="43"/>
      <c r="BF176" s="71"/>
    </row>
    <row r="177" spans="1:44" s="73" customFormat="1" ht="12">
      <c r="A177" s="65"/>
      <c r="B177" s="74" t="s">
        <v>1716</v>
      </c>
      <c r="C177" s="220" t="s">
        <v>1707</v>
      </c>
      <c r="D177" s="98" t="s">
        <v>2817</v>
      </c>
      <c r="E177" s="257"/>
      <c r="F177" s="257"/>
      <c r="AM177" s="75"/>
      <c r="AN177" s="75"/>
      <c r="AR177" s="75"/>
    </row>
    <row r="178" spans="1:58" s="45" customFormat="1" ht="24" customHeight="1">
      <c r="A178" s="65" t="s">
        <v>2818</v>
      </c>
      <c r="B178" s="221"/>
      <c r="C178" s="219" t="s">
        <v>2819</v>
      </c>
      <c r="D178" s="67" t="s">
        <v>2820</v>
      </c>
      <c r="E178" s="257" t="s">
        <v>1373</v>
      </c>
      <c r="F178" s="257">
        <v>90</v>
      </c>
      <c r="G178" s="222"/>
      <c r="I178" s="69"/>
      <c r="J178" s="69"/>
      <c r="K178" s="69"/>
      <c r="L178" s="69"/>
      <c r="M178" s="69"/>
      <c r="AK178" s="71"/>
      <c r="AM178" s="71"/>
      <c r="AN178" s="71"/>
      <c r="AR178" s="43"/>
      <c r="AX178" s="72"/>
      <c r="AY178" s="72"/>
      <c r="AZ178" s="72"/>
      <c r="BA178" s="72"/>
      <c r="BB178" s="72"/>
      <c r="BC178" s="43"/>
      <c r="BD178" s="72"/>
      <c r="BE178" s="43"/>
      <c r="BF178" s="71"/>
    </row>
    <row r="179" spans="1:44" s="73" customFormat="1" ht="12">
      <c r="A179" s="65"/>
      <c r="B179" s="74" t="s">
        <v>1716</v>
      </c>
      <c r="C179" s="220" t="s">
        <v>1707</v>
      </c>
      <c r="D179" s="98" t="s">
        <v>2821</v>
      </c>
      <c r="E179" s="257"/>
      <c r="F179" s="257"/>
      <c r="AM179" s="75"/>
      <c r="AN179" s="75"/>
      <c r="AR179" s="75"/>
    </row>
    <row r="180" spans="1:58" s="45" customFormat="1" ht="24" customHeight="1">
      <c r="A180" s="65" t="s">
        <v>2822</v>
      </c>
      <c r="B180" s="221"/>
      <c r="C180" s="219" t="s">
        <v>2823</v>
      </c>
      <c r="D180" s="67" t="s">
        <v>2824</v>
      </c>
      <c r="E180" s="257" t="s">
        <v>1373</v>
      </c>
      <c r="F180" s="257">
        <v>90</v>
      </c>
      <c r="G180" s="222"/>
      <c r="I180" s="69"/>
      <c r="J180" s="69"/>
      <c r="K180" s="69"/>
      <c r="L180" s="69"/>
      <c r="M180" s="69"/>
      <c r="AK180" s="71"/>
      <c r="AM180" s="71"/>
      <c r="AN180" s="71"/>
      <c r="AR180" s="43"/>
      <c r="AX180" s="72"/>
      <c r="AY180" s="72"/>
      <c r="AZ180" s="72"/>
      <c r="BA180" s="72"/>
      <c r="BB180" s="72"/>
      <c r="BC180" s="43"/>
      <c r="BD180" s="72"/>
      <c r="BE180" s="43"/>
      <c r="BF180" s="71"/>
    </row>
    <row r="181" spans="1:44" s="73" customFormat="1" ht="12">
      <c r="A181" s="65"/>
      <c r="B181" s="74" t="s">
        <v>1716</v>
      </c>
      <c r="C181" s="220" t="s">
        <v>1707</v>
      </c>
      <c r="D181" s="98" t="s">
        <v>2825</v>
      </c>
      <c r="E181" s="257"/>
      <c r="F181" s="257"/>
      <c r="AM181" s="75"/>
      <c r="AN181" s="75"/>
      <c r="AR181" s="75"/>
    </row>
    <row r="182" spans="1:58" s="45" customFormat="1" ht="24" customHeight="1">
      <c r="A182" s="65" t="s">
        <v>2826</v>
      </c>
      <c r="B182" s="221"/>
      <c r="C182" s="219" t="s">
        <v>2827</v>
      </c>
      <c r="D182" s="67" t="s">
        <v>2828</v>
      </c>
      <c r="E182" s="257" t="s">
        <v>1373</v>
      </c>
      <c r="F182" s="257">
        <v>90</v>
      </c>
      <c r="G182" s="222"/>
      <c r="I182" s="69"/>
      <c r="J182" s="69"/>
      <c r="K182" s="69"/>
      <c r="L182" s="69"/>
      <c r="M182" s="69"/>
      <c r="AK182" s="71"/>
      <c r="AM182" s="71"/>
      <c r="AN182" s="71"/>
      <c r="AR182" s="43"/>
      <c r="AX182" s="72"/>
      <c r="AY182" s="72"/>
      <c r="AZ182" s="72"/>
      <c r="BA182" s="72"/>
      <c r="BB182" s="72"/>
      <c r="BC182" s="43"/>
      <c r="BD182" s="72"/>
      <c r="BE182" s="43"/>
      <c r="BF182" s="71"/>
    </row>
    <row r="183" spans="1:44" s="73" customFormat="1" ht="12">
      <c r="A183" s="65"/>
      <c r="B183" s="74" t="s">
        <v>1716</v>
      </c>
      <c r="C183" s="220" t="s">
        <v>1707</v>
      </c>
      <c r="D183" s="98" t="s">
        <v>2829</v>
      </c>
      <c r="E183" s="257"/>
      <c r="F183" s="257"/>
      <c r="AM183" s="75"/>
      <c r="AN183" s="75"/>
      <c r="AR183" s="75"/>
    </row>
    <row r="184" spans="1:58" s="45" customFormat="1" ht="24" customHeight="1">
      <c r="A184" s="65" t="s">
        <v>2830</v>
      </c>
      <c r="B184" s="221"/>
      <c r="C184" s="219" t="s">
        <v>2831</v>
      </c>
      <c r="D184" s="67" t="s">
        <v>2832</v>
      </c>
      <c r="E184" s="257" t="s">
        <v>1373</v>
      </c>
      <c r="F184" s="257">
        <v>90</v>
      </c>
      <c r="G184" s="222"/>
      <c r="I184" s="69"/>
      <c r="J184" s="69"/>
      <c r="K184" s="69"/>
      <c r="L184" s="69"/>
      <c r="M184" s="69"/>
      <c r="AK184" s="71"/>
      <c r="AM184" s="71"/>
      <c r="AN184" s="71"/>
      <c r="AR184" s="43"/>
      <c r="AX184" s="72"/>
      <c r="AY184" s="72"/>
      <c r="AZ184" s="72"/>
      <c r="BA184" s="72"/>
      <c r="BB184" s="72"/>
      <c r="BC184" s="43"/>
      <c r="BD184" s="72"/>
      <c r="BE184" s="43"/>
      <c r="BF184" s="71"/>
    </row>
    <row r="185" spans="1:44" s="73" customFormat="1" ht="12">
      <c r="A185" s="65"/>
      <c r="B185" s="74" t="s">
        <v>1716</v>
      </c>
      <c r="C185" s="220" t="s">
        <v>1707</v>
      </c>
      <c r="D185" s="98" t="s">
        <v>2756</v>
      </c>
      <c r="E185" s="257"/>
      <c r="F185" s="257"/>
      <c r="AM185" s="75"/>
      <c r="AN185" s="75"/>
      <c r="AR185" s="75"/>
    </row>
    <row r="186" spans="1:58" s="45" customFormat="1" ht="24" customHeight="1">
      <c r="A186" s="65" t="s">
        <v>2833</v>
      </c>
      <c r="B186" s="221"/>
      <c r="C186" s="219" t="s">
        <v>2578</v>
      </c>
      <c r="D186" s="67" t="s">
        <v>2834</v>
      </c>
      <c r="E186" s="257" t="s">
        <v>1373</v>
      </c>
      <c r="F186" s="257">
        <v>90</v>
      </c>
      <c r="G186" s="222"/>
      <c r="I186" s="69"/>
      <c r="J186" s="69"/>
      <c r="K186" s="69"/>
      <c r="L186" s="69"/>
      <c r="M186" s="69"/>
      <c r="AK186" s="71"/>
      <c r="AM186" s="71"/>
      <c r="AN186" s="71"/>
      <c r="AR186" s="43"/>
      <c r="AX186" s="72"/>
      <c r="AY186" s="72"/>
      <c r="AZ186" s="72"/>
      <c r="BA186" s="72"/>
      <c r="BB186" s="72"/>
      <c r="BC186" s="43"/>
      <c r="BD186" s="72"/>
      <c r="BE186" s="43"/>
      <c r="BF186" s="71"/>
    </row>
    <row r="187" spans="1:44" s="73" customFormat="1" ht="12">
      <c r="A187" s="65"/>
      <c r="B187" s="74" t="s">
        <v>1716</v>
      </c>
      <c r="C187" s="220" t="s">
        <v>1707</v>
      </c>
      <c r="D187" s="98" t="s">
        <v>2716</v>
      </c>
      <c r="E187" s="257"/>
      <c r="F187" s="257"/>
      <c r="AM187" s="75"/>
      <c r="AN187" s="75"/>
      <c r="AR187" s="75"/>
    </row>
    <row r="188" spans="1:58" s="45" customFormat="1" ht="24" customHeight="1">
      <c r="A188" s="65" t="s">
        <v>2835</v>
      </c>
      <c r="B188" s="221"/>
      <c r="C188" s="219" t="s">
        <v>2578</v>
      </c>
      <c r="D188" s="67" t="s">
        <v>2836</v>
      </c>
      <c r="E188" s="257" t="s">
        <v>1373</v>
      </c>
      <c r="F188" s="257">
        <v>90</v>
      </c>
      <c r="G188" s="222"/>
      <c r="I188" s="69"/>
      <c r="J188" s="69"/>
      <c r="K188" s="69"/>
      <c r="L188" s="69"/>
      <c r="M188" s="69"/>
      <c r="AK188" s="71"/>
      <c r="AM188" s="71"/>
      <c r="AN188" s="71"/>
      <c r="AR188" s="43"/>
      <c r="AX188" s="72"/>
      <c r="AY188" s="72"/>
      <c r="AZ188" s="72"/>
      <c r="BA188" s="72"/>
      <c r="BB188" s="72"/>
      <c r="BC188" s="43"/>
      <c r="BD188" s="72"/>
      <c r="BE188" s="43"/>
      <c r="BF188" s="71"/>
    </row>
    <row r="189" spans="1:44" s="73" customFormat="1" ht="12">
      <c r="A189" s="65"/>
      <c r="B189" s="74" t="s">
        <v>1716</v>
      </c>
      <c r="C189" s="220" t="s">
        <v>1707</v>
      </c>
      <c r="D189" s="98" t="s">
        <v>2737</v>
      </c>
      <c r="E189" s="257"/>
      <c r="F189" s="257"/>
      <c r="AM189" s="75"/>
      <c r="AN189" s="75"/>
      <c r="AR189" s="75"/>
    </row>
    <row r="190" spans="1:58" s="45" customFormat="1" ht="24" customHeight="1">
      <c r="A190" s="65" t="s">
        <v>2837</v>
      </c>
      <c r="B190" s="221"/>
      <c r="C190" s="219" t="s">
        <v>2838</v>
      </c>
      <c r="D190" s="67" t="s">
        <v>2839</v>
      </c>
      <c r="E190" s="257" t="s">
        <v>1373</v>
      </c>
      <c r="F190" s="257">
        <v>90</v>
      </c>
      <c r="G190" s="222"/>
      <c r="I190" s="69"/>
      <c r="J190" s="69"/>
      <c r="K190" s="69"/>
      <c r="L190" s="69"/>
      <c r="M190" s="69"/>
      <c r="AK190" s="71"/>
      <c r="AM190" s="71"/>
      <c r="AN190" s="71"/>
      <c r="AR190" s="43"/>
      <c r="AX190" s="72"/>
      <c r="AY190" s="72"/>
      <c r="AZ190" s="72"/>
      <c r="BA190" s="72"/>
      <c r="BB190" s="72"/>
      <c r="BC190" s="43"/>
      <c r="BD190" s="72"/>
      <c r="BE190" s="43"/>
      <c r="BF190" s="71"/>
    </row>
    <row r="191" spans="1:44" s="73" customFormat="1" ht="12">
      <c r="A191" s="65"/>
      <c r="B191" s="74" t="s">
        <v>1716</v>
      </c>
      <c r="C191" s="220" t="s">
        <v>1707</v>
      </c>
      <c r="D191" s="98" t="s">
        <v>2840</v>
      </c>
      <c r="E191" s="257"/>
      <c r="F191" s="257"/>
      <c r="AM191" s="75"/>
      <c r="AN191" s="75"/>
      <c r="AR191" s="75"/>
    </row>
    <row r="192" spans="1:58" s="45" customFormat="1" ht="24" customHeight="1">
      <c r="A192" s="65" t="s">
        <v>2841</v>
      </c>
      <c r="B192" s="221"/>
      <c r="C192" s="219" t="s">
        <v>2842</v>
      </c>
      <c r="D192" s="67" t="s">
        <v>2843</v>
      </c>
      <c r="E192" s="257" t="s">
        <v>1373</v>
      </c>
      <c r="F192" s="257">
        <v>90</v>
      </c>
      <c r="G192" s="222"/>
      <c r="I192" s="69"/>
      <c r="J192" s="69"/>
      <c r="K192" s="69"/>
      <c r="L192" s="69"/>
      <c r="M192" s="69"/>
      <c r="AK192" s="71"/>
      <c r="AM192" s="71"/>
      <c r="AN192" s="71"/>
      <c r="AR192" s="43"/>
      <c r="AX192" s="72"/>
      <c r="AY192" s="72"/>
      <c r="AZ192" s="72"/>
      <c r="BA192" s="72"/>
      <c r="BB192" s="72"/>
      <c r="BC192" s="43"/>
      <c r="BD192" s="72"/>
      <c r="BE192" s="43"/>
      <c r="BF192" s="71"/>
    </row>
    <row r="193" spans="1:44" s="73" customFormat="1" ht="12">
      <c r="A193" s="65"/>
      <c r="B193" s="74" t="s">
        <v>1716</v>
      </c>
      <c r="C193" s="220" t="s">
        <v>1707</v>
      </c>
      <c r="D193" s="98" t="s">
        <v>2844</v>
      </c>
      <c r="E193" s="257"/>
      <c r="F193" s="257"/>
      <c r="AM193" s="75"/>
      <c r="AN193" s="75"/>
      <c r="AR193" s="75"/>
    </row>
    <row r="194" spans="1:58" s="45" customFormat="1" ht="24" customHeight="1">
      <c r="A194" s="65" t="s">
        <v>2845</v>
      </c>
      <c r="B194" s="221"/>
      <c r="C194" s="219" t="s">
        <v>2846</v>
      </c>
      <c r="D194" s="67" t="s">
        <v>2847</v>
      </c>
      <c r="E194" s="257" t="s">
        <v>1373</v>
      </c>
      <c r="F194" s="257">
        <v>90</v>
      </c>
      <c r="G194" s="222"/>
      <c r="I194" s="69"/>
      <c r="J194" s="69"/>
      <c r="K194" s="69"/>
      <c r="L194" s="69"/>
      <c r="M194" s="69"/>
      <c r="AK194" s="71"/>
      <c r="AM194" s="71"/>
      <c r="AN194" s="71"/>
      <c r="AR194" s="43"/>
      <c r="AX194" s="72"/>
      <c r="AY194" s="72"/>
      <c r="AZ194" s="72"/>
      <c r="BA194" s="72"/>
      <c r="BB194" s="72"/>
      <c r="BC194" s="43"/>
      <c r="BD194" s="72"/>
      <c r="BE194" s="43"/>
      <c r="BF194" s="71"/>
    </row>
    <row r="195" spans="1:44" s="73" customFormat="1" ht="12">
      <c r="A195" s="65"/>
      <c r="B195" s="74" t="s">
        <v>1716</v>
      </c>
      <c r="C195" s="220" t="s">
        <v>1707</v>
      </c>
      <c r="D195" s="98" t="s">
        <v>2848</v>
      </c>
      <c r="E195" s="257"/>
      <c r="F195" s="257"/>
      <c r="AM195" s="75"/>
      <c r="AN195" s="75"/>
      <c r="AR195" s="75"/>
    </row>
    <row r="196" spans="1:58" s="45" customFormat="1" ht="24" customHeight="1">
      <c r="A196" s="65" t="s">
        <v>2849</v>
      </c>
      <c r="B196" s="221"/>
      <c r="C196" s="219" t="s">
        <v>2850</v>
      </c>
      <c r="D196" s="67" t="s">
        <v>2851</v>
      </c>
      <c r="E196" s="257" t="s">
        <v>1373</v>
      </c>
      <c r="F196" s="257">
        <v>90</v>
      </c>
      <c r="G196" s="222"/>
      <c r="I196" s="69"/>
      <c r="J196" s="69"/>
      <c r="K196" s="69"/>
      <c r="L196" s="69"/>
      <c r="M196" s="69"/>
      <c r="AK196" s="71"/>
      <c r="AM196" s="71"/>
      <c r="AN196" s="71"/>
      <c r="AR196" s="43"/>
      <c r="AX196" s="72"/>
      <c r="AY196" s="72"/>
      <c r="AZ196" s="72"/>
      <c r="BA196" s="72"/>
      <c r="BB196" s="72"/>
      <c r="BC196" s="43"/>
      <c r="BD196" s="72"/>
      <c r="BE196" s="43"/>
      <c r="BF196" s="71"/>
    </row>
    <row r="197" spans="1:44" s="73" customFormat="1" ht="12">
      <c r="A197" s="65"/>
      <c r="B197" s="74" t="s">
        <v>1716</v>
      </c>
      <c r="C197" s="220" t="s">
        <v>1707</v>
      </c>
      <c r="D197" s="98" t="s">
        <v>2852</v>
      </c>
      <c r="E197" s="257"/>
      <c r="F197" s="257"/>
      <c r="AM197" s="75"/>
      <c r="AN197" s="75"/>
      <c r="AR197" s="75"/>
    </row>
    <row r="198" spans="1:58" s="45" customFormat="1" ht="24" customHeight="1">
      <c r="A198" s="65" t="s">
        <v>2853</v>
      </c>
      <c r="B198" s="221"/>
      <c r="C198" s="219" t="s">
        <v>2854</v>
      </c>
      <c r="D198" s="67" t="s">
        <v>2855</v>
      </c>
      <c r="E198" s="257" t="s">
        <v>1373</v>
      </c>
      <c r="F198" s="257">
        <v>90</v>
      </c>
      <c r="G198" s="222"/>
      <c r="I198" s="69"/>
      <c r="J198" s="69"/>
      <c r="K198" s="69"/>
      <c r="L198" s="69"/>
      <c r="M198" s="69"/>
      <c r="AK198" s="71"/>
      <c r="AM198" s="71"/>
      <c r="AN198" s="71"/>
      <c r="AR198" s="43"/>
      <c r="AX198" s="72"/>
      <c r="AY198" s="72"/>
      <c r="AZ198" s="72"/>
      <c r="BA198" s="72"/>
      <c r="BB198" s="72"/>
      <c r="BC198" s="43"/>
      <c r="BD198" s="72"/>
      <c r="BE198" s="43"/>
      <c r="BF198" s="71"/>
    </row>
    <row r="199" spans="1:44" s="73" customFormat="1" ht="12">
      <c r="A199" s="65"/>
      <c r="B199" s="74" t="s">
        <v>1716</v>
      </c>
      <c r="C199" s="220" t="s">
        <v>1707</v>
      </c>
      <c r="D199" s="98" t="s">
        <v>2856</v>
      </c>
      <c r="E199" s="257"/>
      <c r="F199" s="257"/>
      <c r="AM199" s="75"/>
      <c r="AN199" s="75"/>
      <c r="AR199" s="75"/>
    </row>
    <row r="200" spans="1:58" s="45" customFormat="1" ht="24" customHeight="1">
      <c r="A200" s="65" t="s">
        <v>2857</v>
      </c>
      <c r="B200" s="221"/>
      <c r="C200" s="219" t="s">
        <v>2858</v>
      </c>
      <c r="D200" s="67" t="s">
        <v>2859</v>
      </c>
      <c r="E200" s="257" t="s">
        <v>1373</v>
      </c>
      <c r="F200" s="257">
        <v>90</v>
      </c>
      <c r="G200" s="222"/>
      <c r="I200" s="69"/>
      <c r="J200" s="69"/>
      <c r="K200" s="69"/>
      <c r="L200" s="69"/>
      <c r="M200" s="69"/>
      <c r="AK200" s="71"/>
      <c r="AM200" s="71"/>
      <c r="AN200" s="71"/>
      <c r="AR200" s="43"/>
      <c r="AX200" s="72"/>
      <c r="AY200" s="72"/>
      <c r="AZ200" s="72"/>
      <c r="BA200" s="72"/>
      <c r="BB200" s="72"/>
      <c r="BC200" s="43"/>
      <c r="BD200" s="72"/>
      <c r="BE200" s="43"/>
      <c r="BF200" s="71"/>
    </row>
    <row r="201" spans="1:44" s="73" customFormat="1" ht="12">
      <c r="A201" s="65"/>
      <c r="B201" s="74" t="s">
        <v>1716</v>
      </c>
      <c r="C201" s="220" t="s">
        <v>1707</v>
      </c>
      <c r="D201" s="98" t="s">
        <v>2860</v>
      </c>
      <c r="E201" s="257"/>
      <c r="F201" s="257"/>
      <c r="AM201" s="75"/>
      <c r="AN201" s="75"/>
      <c r="AR201" s="75"/>
    </row>
    <row r="202" spans="1:58" s="45" customFormat="1" ht="24" customHeight="1">
      <c r="A202" s="65" t="s">
        <v>2861</v>
      </c>
      <c r="B202" s="221"/>
      <c r="C202" s="219" t="s">
        <v>2862</v>
      </c>
      <c r="D202" s="67" t="s">
        <v>2863</v>
      </c>
      <c r="E202" s="257" t="s">
        <v>1373</v>
      </c>
      <c r="F202" s="257">
        <v>90</v>
      </c>
      <c r="G202" s="222"/>
      <c r="I202" s="69"/>
      <c r="J202" s="69"/>
      <c r="K202" s="69"/>
      <c r="L202" s="69"/>
      <c r="M202" s="69"/>
      <c r="AK202" s="71"/>
      <c r="AM202" s="71"/>
      <c r="AN202" s="71"/>
      <c r="AR202" s="43"/>
      <c r="AX202" s="72"/>
      <c r="AY202" s="72"/>
      <c r="AZ202" s="72"/>
      <c r="BA202" s="72"/>
      <c r="BB202" s="72"/>
      <c r="BC202" s="43"/>
      <c r="BD202" s="72"/>
      <c r="BE202" s="43"/>
      <c r="BF202" s="71"/>
    </row>
    <row r="203" spans="1:44" s="73" customFormat="1" ht="12">
      <c r="A203" s="65"/>
      <c r="B203" s="74" t="s">
        <v>1716</v>
      </c>
      <c r="C203" s="220" t="s">
        <v>1707</v>
      </c>
      <c r="D203" s="98" t="s">
        <v>2864</v>
      </c>
      <c r="E203" s="257"/>
      <c r="F203" s="257"/>
      <c r="AM203" s="75"/>
      <c r="AN203" s="75"/>
      <c r="AR203" s="75"/>
    </row>
    <row r="204" spans="1:58" s="45" customFormat="1" ht="24" customHeight="1">
      <c r="A204" s="65" t="s">
        <v>2865</v>
      </c>
      <c r="B204" s="221"/>
      <c r="C204" s="219" t="s">
        <v>2578</v>
      </c>
      <c r="D204" s="67" t="s">
        <v>2866</v>
      </c>
      <c r="E204" s="257" t="s">
        <v>1373</v>
      </c>
      <c r="F204" s="257">
        <v>90</v>
      </c>
      <c r="G204" s="222"/>
      <c r="I204" s="69"/>
      <c r="J204" s="69"/>
      <c r="K204" s="69"/>
      <c r="L204" s="69"/>
      <c r="M204" s="69"/>
      <c r="AK204" s="71"/>
      <c r="AM204" s="71"/>
      <c r="AN204" s="71"/>
      <c r="AR204" s="43"/>
      <c r="AX204" s="72"/>
      <c r="AY204" s="72"/>
      <c r="AZ204" s="72"/>
      <c r="BA204" s="72"/>
      <c r="BB204" s="72"/>
      <c r="BC204" s="43"/>
      <c r="BD204" s="72"/>
      <c r="BE204" s="43"/>
      <c r="BF204" s="71"/>
    </row>
    <row r="205" spans="1:44" s="73" customFormat="1" ht="12">
      <c r="A205" s="65"/>
      <c r="B205" s="74" t="s">
        <v>1716</v>
      </c>
      <c r="C205" s="220" t="s">
        <v>1707</v>
      </c>
      <c r="D205" s="98" t="s">
        <v>2867</v>
      </c>
      <c r="E205" s="257"/>
      <c r="F205" s="257"/>
      <c r="AM205" s="75"/>
      <c r="AN205" s="75"/>
      <c r="AR205" s="75"/>
    </row>
    <row r="206" spans="1:58" s="45" customFormat="1" ht="24" customHeight="1">
      <c r="A206" s="65" t="s">
        <v>2868</v>
      </c>
      <c r="B206" s="221"/>
      <c r="C206" s="219" t="s">
        <v>2578</v>
      </c>
      <c r="D206" s="67" t="s">
        <v>2869</v>
      </c>
      <c r="E206" s="257" t="s">
        <v>1373</v>
      </c>
      <c r="F206" s="257">
        <v>90</v>
      </c>
      <c r="G206" s="222"/>
      <c r="I206" s="69"/>
      <c r="J206" s="69"/>
      <c r="K206" s="69"/>
      <c r="L206" s="69"/>
      <c r="M206" s="69"/>
      <c r="AK206" s="71"/>
      <c r="AM206" s="71"/>
      <c r="AN206" s="71"/>
      <c r="AR206" s="43"/>
      <c r="AX206" s="72"/>
      <c r="AY206" s="72"/>
      <c r="AZ206" s="72"/>
      <c r="BA206" s="72"/>
      <c r="BB206" s="72"/>
      <c r="BC206" s="43"/>
      <c r="BD206" s="72"/>
      <c r="BE206" s="43"/>
      <c r="BF206" s="71"/>
    </row>
    <row r="207" spans="1:44" s="73" customFormat="1" ht="12">
      <c r="A207" s="65"/>
      <c r="B207" s="74" t="s">
        <v>1716</v>
      </c>
      <c r="C207" s="220" t="s">
        <v>1707</v>
      </c>
      <c r="D207" s="98" t="s">
        <v>2870</v>
      </c>
      <c r="E207" s="257"/>
      <c r="F207" s="257"/>
      <c r="AM207" s="75"/>
      <c r="AN207" s="75"/>
      <c r="AR207" s="75"/>
    </row>
    <row r="208" spans="1:58" s="45" customFormat="1" ht="24" customHeight="1">
      <c r="A208" s="65" t="s">
        <v>2871</v>
      </c>
      <c r="B208" s="221"/>
      <c r="C208" s="219" t="s">
        <v>2578</v>
      </c>
      <c r="D208" s="67" t="s">
        <v>2872</v>
      </c>
      <c r="E208" s="257" t="s">
        <v>1373</v>
      </c>
      <c r="F208" s="257">
        <v>90</v>
      </c>
      <c r="G208" s="222"/>
      <c r="I208" s="69"/>
      <c r="J208" s="69"/>
      <c r="K208" s="69"/>
      <c r="L208" s="69"/>
      <c r="M208" s="69"/>
      <c r="AK208" s="71"/>
      <c r="AM208" s="71"/>
      <c r="AN208" s="71"/>
      <c r="AR208" s="43"/>
      <c r="AX208" s="72"/>
      <c r="AY208" s="72"/>
      <c r="AZ208" s="72"/>
      <c r="BA208" s="72"/>
      <c r="BB208" s="72"/>
      <c r="BC208" s="43"/>
      <c r="BD208" s="72"/>
      <c r="BE208" s="43"/>
      <c r="BF208" s="71"/>
    </row>
    <row r="209" spans="1:44" s="73" customFormat="1" ht="12">
      <c r="A209" s="65"/>
      <c r="B209" s="74" t="s">
        <v>1716</v>
      </c>
      <c r="C209" s="220" t="s">
        <v>1707</v>
      </c>
      <c r="D209" s="98" t="s">
        <v>2873</v>
      </c>
      <c r="E209" s="257"/>
      <c r="F209" s="257"/>
      <c r="AM209" s="75"/>
      <c r="AN209" s="75"/>
      <c r="AR209" s="75"/>
    </row>
    <row r="210" spans="1:58" s="45" customFormat="1" ht="24" customHeight="1">
      <c r="A210" s="65" t="s">
        <v>2874</v>
      </c>
      <c r="B210" s="221"/>
      <c r="C210" s="219" t="s">
        <v>2578</v>
      </c>
      <c r="D210" s="67" t="s">
        <v>2875</v>
      </c>
      <c r="E210" s="257" t="s">
        <v>1373</v>
      </c>
      <c r="F210" s="257">
        <v>90</v>
      </c>
      <c r="G210" s="222"/>
      <c r="I210" s="69"/>
      <c r="J210" s="69"/>
      <c r="K210" s="69"/>
      <c r="L210" s="69"/>
      <c r="M210" s="69"/>
      <c r="AK210" s="71"/>
      <c r="AM210" s="71"/>
      <c r="AN210" s="71"/>
      <c r="AR210" s="43"/>
      <c r="AX210" s="72"/>
      <c r="AY210" s="72"/>
      <c r="AZ210" s="72"/>
      <c r="BA210" s="72"/>
      <c r="BB210" s="72"/>
      <c r="BC210" s="43"/>
      <c r="BD210" s="72"/>
      <c r="BE210" s="43"/>
      <c r="BF210" s="71"/>
    </row>
    <row r="211" spans="1:44" s="73" customFormat="1" ht="12">
      <c r="A211" s="65"/>
      <c r="B211" s="74" t="s">
        <v>1716</v>
      </c>
      <c r="C211" s="220" t="s">
        <v>1707</v>
      </c>
      <c r="D211" s="98" t="s">
        <v>2876</v>
      </c>
      <c r="E211" s="257"/>
      <c r="F211" s="257"/>
      <c r="AM211" s="75"/>
      <c r="AN211" s="75"/>
      <c r="AR211" s="75"/>
    </row>
    <row r="212" spans="1:58" s="45" customFormat="1" ht="24" customHeight="1">
      <c r="A212" s="65" t="s">
        <v>2877</v>
      </c>
      <c r="B212" s="221"/>
      <c r="C212" s="219" t="s">
        <v>2578</v>
      </c>
      <c r="D212" s="67" t="s">
        <v>2878</v>
      </c>
      <c r="E212" s="257" t="s">
        <v>1373</v>
      </c>
      <c r="F212" s="257">
        <v>90</v>
      </c>
      <c r="G212" s="222"/>
      <c r="I212" s="69"/>
      <c r="J212" s="69"/>
      <c r="K212" s="69"/>
      <c r="L212" s="69"/>
      <c r="M212" s="69"/>
      <c r="AK212" s="71"/>
      <c r="AM212" s="71"/>
      <c r="AN212" s="71"/>
      <c r="AR212" s="43"/>
      <c r="AX212" s="72"/>
      <c r="AY212" s="72"/>
      <c r="AZ212" s="72"/>
      <c r="BA212" s="72"/>
      <c r="BB212" s="72"/>
      <c r="BC212" s="43"/>
      <c r="BD212" s="72"/>
      <c r="BE212" s="43"/>
      <c r="BF212" s="71"/>
    </row>
    <row r="213" spans="1:44" s="73" customFormat="1" ht="12">
      <c r="A213" s="65"/>
      <c r="B213" s="74" t="s">
        <v>1716</v>
      </c>
      <c r="C213" s="220" t="s">
        <v>1707</v>
      </c>
      <c r="D213" s="98" t="s">
        <v>2879</v>
      </c>
      <c r="E213" s="257"/>
      <c r="F213" s="257"/>
      <c r="AM213" s="75"/>
      <c r="AN213" s="75"/>
      <c r="AR213" s="75"/>
    </row>
    <row r="214" spans="1:58" s="45" customFormat="1" ht="24" customHeight="1">
      <c r="A214" s="65" t="s">
        <v>2880</v>
      </c>
      <c r="B214" s="221"/>
      <c r="C214" s="219" t="s">
        <v>2578</v>
      </c>
      <c r="D214" s="67" t="s">
        <v>2881</v>
      </c>
      <c r="E214" s="257" t="s">
        <v>1373</v>
      </c>
      <c r="F214" s="257">
        <v>90</v>
      </c>
      <c r="G214" s="222"/>
      <c r="I214" s="69"/>
      <c r="J214" s="69"/>
      <c r="K214" s="69"/>
      <c r="L214" s="69"/>
      <c r="M214" s="69"/>
      <c r="AK214" s="71"/>
      <c r="AM214" s="71"/>
      <c r="AN214" s="71"/>
      <c r="AR214" s="43"/>
      <c r="AX214" s="72"/>
      <c r="AY214" s="72"/>
      <c r="AZ214" s="72"/>
      <c r="BA214" s="72"/>
      <c r="BB214" s="72"/>
      <c r="BC214" s="43"/>
      <c r="BD214" s="72"/>
      <c r="BE214" s="43"/>
      <c r="BF214" s="71"/>
    </row>
    <row r="215" spans="1:58" s="45" customFormat="1" ht="31.5" customHeight="1">
      <c r="A215" s="65" t="s">
        <v>2882</v>
      </c>
      <c r="B215" s="221"/>
      <c r="C215" s="219" t="s">
        <v>2578</v>
      </c>
      <c r="D215" s="67" t="s">
        <v>2883</v>
      </c>
      <c r="E215" s="257" t="s">
        <v>1373</v>
      </c>
      <c r="F215" s="257">
        <v>90</v>
      </c>
      <c r="G215" s="222"/>
      <c r="I215" s="69"/>
      <c r="J215" s="69"/>
      <c r="K215" s="69"/>
      <c r="L215" s="69"/>
      <c r="M215" s="69"/>
      <c r="AK215" s="71"/>
      <c r="AM215" s="71"/>
      <c r="AN215" s="71"/>
      <c r="AR215" s="43"/>
      <c r="AX215" s="72"/>
      <c r="AY215" s="72"/>
      <c r="AZ215" s="72"/>
      <c r="BA215" s="72"/>
      <c r="BB215" s="72"/>
      <c r="BC215" s="43"/>
      <c r="BD215" s="72"/>
      <c r="BE215" s="43"/>
      <c r="BF215" s="71"/>
    </row>
    <row r="216" spans="1:58" s="45" customFormat="1" ht="45" customHeight="1">
      <c r="A216" s="65" t="s">
        <v>2884</v>
      </c>
      <c r="B216" s="221"/>
      <c r="C216" s="219" t="s">
        <v>2578</v>
      </c>
      <c r="D216" s="67" t="s">
        <v>2885</v>
      </c>
      <c r="E216" s="257" t="s">
        <v>1373</v>
      </c>
      <c r="F216" s="257">
        <v>90</v>
      </c>
      <c r="G216" s="222"/>
      <c r="I216" s="69"/>
      <c r="J216" s="69"/>
      <c r="K216" s="69"/>
      <c r="L216" s="69"/>
      <c r="M216" s="69"/>
      <c r="AK216" s="71"/>
      <c r="AM216" s="71"/>
      <c r="AN216" s="71"/>
      <c r="AR216" s="43"/>
      <c r="AX216" s="72"/>
      <c r="AY216" s="72"/>
      <c r="AZ216" s="72"/>
      <c r="BA216" s="72"/>
      <c r="BB216" s="72"/>
      <c r="BC216" s="43"/>
      <c r="BD216" s="72"/>
      <c r="BE216" s="43"/>
      <c r="BF216" s="71"/>
    </row>
    <row r="217" spans="1:44" s="73" customFormat="1" ht="12">
      <c r="A217" s="65"/>
      <c r="B217" s="74" t="s">
        <v>1716</v>
      </c>
      <c r="C217" s="220" t="s">
        <v>1707</v>
      </c>
      <c r="D217" s="98" t="s">
        <v>2886</v>
      </c>
      <c r="E217" s="257"/>
      <c r="F217" s="257"/>
      <c r="AM217" s="75"/>
      <c r="AN217" s="75"/>
      <c r="AR217" s="75"/>
    </row>
    <row r="218" spans="1:58" s="45" customFormat="1" ht="49.5" customHeight="1">
      <c r="A218" s="65" t="s">
        <v>2887</v>
      </c>
      <c r="B218" s="221"/>
      <c r="C218" s="219" t="s">
        <v>2578</v>
      </c>
      <c r="D218" s="67" t="s">
        <v>2888</v>
      </c>
      <c r="E218" s="257" t="s">
        <v>1373</v>
      </c>
      <c r="F218" s="257">
        <v>90</v>
      </c>
      <c r="G218" s="222"/>
      <c r="I218" s="69"/>
      <c r="J218" s="69"/>
      <c r="K218" s="69"/>
      <c r="L218" s="69"/>
      <c r="M218" s="69"/>
      <c r="AK218" s="71"/>
      <c r="AM218" s="71"/>
      <c r="AN218" s="71"/>
      <c r="AR218" s="43"/>
      <c r="AX218" s="72"/>
      <c r="AY218" s="72"/>
      <c r="AZ218" s="72"/>
      <c r="BA218" s="72"/>
      <c r="BB218" s="72"/>
      <c r="BC218" s="43"/>
      <c r="BD218" s="72"/>
      <c r="BE218" s="43"/>
      <c r="BF218" s="71"/>
    </row>
    <row r="219" spans="1:44" s="73" customFormat="1" ht="12">
      <c r="A219" s="65"/>
      <c r="B219" s="74" t="s">
        <v>1716</v>
      </c>
      <c r="C219" s="220" t="s">
        <v>1707</v>
      </c>
      <c r="D219" s="98" t="s">
        <v>2889</v>
      </c>
      <c r="E219" s="257"/>
      <c r="F219" s="257"/>
      <c r="AM219" s="75"/>
      <c r="AN219" s="75"/>
      <c r="AR219" s="75"/>
    </row>
    <row r="220" spans="1:58" s="45" customFormat="1" ht="51.75" customHeight="1">
      <c r="A220" s="65" t="s">
        <v>2890</v>
      </c>
      <c r="B220" s="221"/>
      <c r="C220" s="219" t="s">
        <v>2578</v>
      </c>
      <c r="D220" s="67" t="s">
        <v>2891</v>
      </c>
      <c r="E220" s="257" t="s">
        <v>1373</v>
      </c>
      <c r="F220" s="257">
        <v>90</v>
      </c>
      <c r="G220" s="222"/>
      <c r="I220" s="69"/>
      <c r="J220" s="69"/>
      <c r="K220" s="69"/>
      <c r="L220" s="69"/>
      <c r="M220" s="69"/>
      <c r="AK220" s="71"/>
      <c r="AM220" s="71"/>
      <c r="AN220" s="71"/>
      <c r="AR220" s="43"/>
      <c r="AX220" s="72"/>
      <c r="AY220" s="72"/>
      <c r="AZ220" s="72"/>
      <c r="BA220" s="72"/>
      <c r="BB220" s="72"/>
      <c r="BC220" s="43"/>
      <c r="BD220" s="72"/>
      <c r="BE220" s="43"/>
      <c r="BF220" s="71"/>
    </row>
    <row r="221" spans="1:44" s="73" customFormat="1" ht="12">
      <c r="A221" s="65"/>
      <c r="B221" s="74" t="s">
        <v>1716</v>
      </c>
      <c r="C221" s="220" t="s">
        <v>1707</v>
      </c>
      <c r="D221" s="98" t="s">
        <v>2892</v>
      </c>
      <c r="E221" s="257"/>
      <c r="F221" s="257"/>
      <c r="AM221" s="75"/>
      <c r="AN221" s="75"/>
      <c r="AR221" s="75"/>
    </row>
    <row r="222" spans="1:58" s="45" customFormat="1" ht="51.75" customHeight="1">
      <c r="A222" s="65" t="s">
        <v>2893</v>
      </c>
      <c r="B222" s="221"/>
      <c r="C222" s="219" t="s">
        <v>2578</v>
      </c>
      <c r="D222" s="67" t="s">
        <v>2894</v>
      </c>
      <c r="E222" s="257" t="s">
        <v>1373</v>
      </c>
      <c r="F222" s="257">
        <v>90</v>
      </c>
      <c r="G222" s="222"/>
      <c r="I222" s="69"/>
      <c r="J222" s="69"/>
      <c r="K222" s="69"/>
      <c r="L222" s="69"/>
      <c r="M222" s="69"/>
      <c r="AK222" s="71"/>
      <c r="AM222" s="71"/>
      <c r="AN222" s="71"/>
      <c r="AR222" s="43"/>
      <c r="AX222" s="72"/>
      <c r="AY222" s="72"/>
      <c r="AZ222" s="72"/>
      <c r="BA222" s="72"/>
      <c r="BB222" s="72"/>
      <c r="BC222" s="43"/>
      <c r="BD222" s="72"/>
      <c r="BE222" s="43"/>
      <c r="BF222" s="71"/>
    </row>
    <row r="223" spans="1:44" s="73" customFormat="1" ht="12">
      <c r="A223" s="65"/>
      <c r="B223" s="74" t="s">
        <v>1716</v>
      </c>
      <c r="C223" s="220" t="s">
        <v>1707</v>
      </c>
      <c r="D223" s="98" t="s">
        <v>2895</v>
      </c>
      <c r="E223" s="257"/>
      <c r="F223" s="257"/>
      <c r="AM223" s="75"/>
      <c r="AN223" s="75"/>
      <c r="AR223" s="75"/>
    </row>
    <row r="224" spans="1:58" s="45" customFormat="1" ht="52.5" customHeight="1">
      <c r="A224" s="65" t="s">
        <v>2896</v>
      </c>
      <c r="B224" s="221"/>
      <c r="C224" s="219" t="s">
        <v>2578</v>
      </c>
      <c r="D224" s="67" t="s">
        <v>2897</v>
      </c>
      <c r="E224" s="257" t="s">
        <v>1373</v>
      </c>
      <c r="F224" s="257">
        <v>90</v>
      </c>
      <c r="G224" s="222"/>
      <c r="I224" s="69"/>
      <c r="J224" s="69"/>
      <c r="K224" s="69"/>
      <c r="L224" s="69"/>
      <c r="M224" s="69"/>
      <c r="AK224" s="71"/>
      <c r="AM224" s="71"/>
      <c r="AN224" s="71"/>
      <c r="AR224" s="43"/>
      <c r="AX224" s="72"/>
      <c r="AY224" s="72"/>
      <c r="AZ224" s="72"/>
      <c r="BA224" s="72"/>
      <c r="BB224" s="72"/>
      <c r="BC224" s="43"/>
      <c r="BD224" s="72"/>
      <c r="BE224" s="43"/>
      <c r="BF224" s="71"/>
    </row>
    <row r="225" spans="1:44" s="73" customFormat="1" ht="12">
      <c r="A225" s="65"/>
      <c r="B225" s="74" t="s">
        <v>1716</v>
      </c>
      <c r="C225" s="220" t="s">
        <v>1707</v>
      </c>
      <c r="D225" s="98" t="s">
        <v>2898</v>
      </c>
      <c r="E225" s="257"/>
      <c r="F225" s="257"/>
      <c r="AM225" s="75"/>
      <c r="AN225" s="75"/>
      <c r="AR225" s="75"/>
    </row>
    <row r="226" spans="1:58" s="45" customFormat="1" ht="55.5" customHeight="1">
      <c r="A226" s="65" t="s">
        <v>2899</v>
      </c>
      <c r="B226" s="221"/>
      <c r="C226" s="219" t="s">
        <v>2578</v>
      </c>
      <c r="D226" s="67" t="s">
        <v>2900</v>
      </c>
      <c r="E226" s="257" t="s">
        <v>1373</v>
      </c>
      <c r="F226" s="257">
        <v>90</v>
      </c>
      <c r="G226" s="222"/>
      <c r="I226" s="69"/>
      <c r="J226" s="69"/>
      <c r="K226" s="69"/>
      <c r="L226" s="69"/>
      <c r="M226" s="69"/>
      <c r="AK226" s="71"/>
      <c r="AM226" s="71"/>
      <c r="AN226" s="71"/>
      <c r="AR226" s="43"/>
      <c r="AX226" s="72"/>
      <c r="AY226" s="72"/>
      <c r="AZ226" s="72"/>
      <c r="BA226" s="72"/>
      <c r="BB226" s="72"/>
      <c r="BC226" s="43"/>
      <c r="BD226" s="72"/>
      <c r="BE226" s="43"/>
      <c r="BF226" s="71"/>
    </row>
    <row r="227" spans="1:44" s="73" customFormat="1" ht="12">
      <c r="A227" s="65"/>
      <c r="B227" s="74" t="s">
        <v>1716</v>
      </c>
      <c r="C227" s="220" t="s">
        <v>1707</v>
      </c>
      <c r="D227" s="98" t="s">
        <v>2901</v>
      </c>
      <c r="E227" s="257"/>
      <c r="F227" s="257"/>
      <c r="AM227" s="75"/>
      <c r="AN227" s="75"/>
      <c r="AR227" s="75"/>
    </row>
    <row r="228" spans="1:58" s="45" customFormat="1" ht="24" customHeight="1">
      <c r="A228" s="65" t="s">
        <v>2902</v>
      </c>
      <c r="B228" s="221"/>
      <c r="C228" s="219" t="s">
        <v>2578</v>
      </c>
      <c r="D228" s="67" t="s">
        <v>2903</v>
      </c>
      <c r="E228" s="257" t="s">
        <v>1373</v>
      </c>
      <c r="F228" s="257">
        <v>90</v>
      </c>
      <c r="G228" s="222"/>
      <c r="I228" s="69"/>
      <c r="J228" s="69"/>
      <c r="K228" s="69"/>
      <c r="L228" s="69"/>
      <c r="M228" s="69"/>
      <c r="AK228" s="71"/>
      <c r="AM228" s="71"/>
      <c r="AN228" s="71"/>
      <c r="AR228" s="43"/>
      <c r="AX228" s="72"/>
      <c r="AY228" s="72"/>
      <c r="AZ228" s="72"/>
      <c r="BA228" s="72"/>
      <c r="BB228" s="72"/>
      <c r="BC228" s="43"/>
      <c r="BD228" s="72"/>
      <c r="BE228" s="43"/>
      <c r="BF228" s="71"/>
    </row>
    <row r="229" spans="1:58" s="45" customFormat="1" ht="24" customHeight="1">
      <c r="A229" s="65" t="s">
        <v>2904</v>
      </c>
      <c r="B229" s="221"/>
      <c r="C229" s="219" t="s">
        <v>2578</v>
      </c>
      <c r="D229" s="67" t="s">
        <v>2905</v>
      </c>
      <c r="E229" s="257" t="s">
        <v>1373</v>
      </c>
      <c r="F229" s="257">
        <v>90</v>
      </c>
      <c r="G229" s="222"/>
      <c r="I229" s="69"/>
      <c r="J229" s="69"/>
      <c r="K229" s="69"/>
      <c r="L229" s="69"/>
      <c r="M229" s="69"/>
      <c r="AK229" s="71"/>
      <c r="AM229" s="71"/>
      <c r="AN229" s="71"/>
      <c r="AR229" s="43"/>
      <c r="AX229" s="72"/>
      <c r="AY229" s="72"/>
      <c r="AZ229" s="72"/>
      <c r="BA229" s="72"/>
      <c r="BB229" s="72"/>
      <c r="BC229" s="43"/>
      <c r="BD229" s="72"/>
      <c r="BE229" s="43"/>
      <c r="BF229" s="71"/>
    </row>
    <row r="230" spans="1:58" s="45" customFormat="1" ht="24" customHeight="1">
      <c r="A230" s="65" t="s">
        <v>2906</v>
      </c>
      <c r="B230" s="221"/>
      <c r="C230" s="219" t="s">
        <v>2578</v>
      </c>
      <c r="D230" s="67" t="s">
        <v>2907</v>
      </c>
      <c r="E230" s="257" t="s">
        <v>1373</v>
      </c>
      <c r="F230" s="257">
        <v>90</v>
      </c>
      <c r="G230" s="222"/>
      <c r="I230" s="69"/>
      <c r="J230" s="69"/>
      <c r="K230" s="69"/>
      <c r="L230" s="69"/>
      <c r="M230" s="69"/>
      <c r="AK230" s="71"/>
      <c r="AM230" s="71"/>
      <c r="AN230" s="71"/>
      <c r="AR230" s="43"/>
      <c r="AX230" s="72"/>
      <c r="AY230" s="72"/>
      <c r="AZ230" s="72"/>
      <c r="BA230" s="72"/>
      <c r="BB230" s="72"/>
      <c r="BC230" s="43"/>
      <c r="BD230" s="72"/>
      <c r="BE230" s="43"/>
      <c r="BF230" s="71"/>
    </row>
    <row r="231" spans="1:44" s="73" customFormat="1" ht="12">
      <c r="A231" s="65"/>
      <c r="B231" s="74" t="s">
        <v>1716</v>
      </c>
      <c r="C231" s="220" t="s">
        <v>1707</v>
      </c>
      <c r="D231" s="98" t="s">
        <v>2908</v>
      </c>
      <c r="E231" s="257"/>
      <c r="F231" s="257"/>
      <c r="AM231" s="75"/>
      <c r="AN231" s="75"/>
      <c r="AR231" s="75"/>
    </row>
    <row r="232" spans="1:58" s="45" customFormat="1" ht="24" customHeight="1">
      <c r="A232" s="65" t="s">
        <v>2909</v>
      </c>
      <c r="B232" s="221"/>
      <c r="C232" s="219" t="s">
        <v>2578</v>
      </c>
      <c r="D232" s="67" t="s">
        <v>2910</v>
      </c>
      <c r="E232" s="257" t="s">
        <v>1373</v>
      </c>
      <c r="F232" s="257">
        <v>90</v>
      </c>
      <c r="G232" s="222"/>
      <c r="I232" s="69"/>
      <c r="J232" s="69"/>
      <c r="K232" s="69"/>
      <c r="L232" s="69"/>
      <c r="M232" s="69"/>
      <c r="AK232" s="71"/>
      <c r="AM232" s="71"/>
      <c r="AN232" s="71"/>
      <c r="AR232" s="43"/>
      <c r="AX232" s="72"/>
      <c r="AY232" s="72"/>
      <c r="AZ232" s="72"/>
      <c r="BA232" s="72"/>
      <c r="BB232" s="72"/>
      <c r="BC232" s="43"/>
      <c r="BD232" s="72"/>
      <c r="BE232" s="43"/>
      <c r="BF232" s="71"/>
    </row>
    <row r="233" spans="1:44" s="73" customFormat="1" ht="12">
      <c r="A233" s="65"/>
      <c r="B233" s="74" t="s">
        <v>1716</v>
      </c>
      <c r="C233" s="220" t="s">
        <v>1707</v>
      </c>
      <c r="D233" s="98" t="s">
        <v>2911</v>
      </c>
      <c r="E233" s="257"/>
      <c r="F233" s="257"/>
      <c r="AM233" s="75"/>
      <c r="AN233" s="75"/>
      <c r="AR233" s="75"/>
    </row>
    <row r="234" spans="1:58" s="45" customFormat="1" ht="24" customHeight="1">
      <c r="A234" s="65" t="s">
        <v>2912</v>
      </c>
      <c r="B234" s="221"/>
      <c r="C234" s="219" t="s">
        <v>2913</v>
      </c>
      <c r="D234" s="67" t="s">
        <v>2914</v>
      </c>
      <c r="E234" s="257" t="s">
        <v>1373</v>
      </c>
      <c r="F234" s="257">
        <v>90</v>
      </c>
      <c r="G234" s="222"/>
      <c r="I234" s="69"/>
      <c r="J234" s="69"/>
      <c r="K234" s="69"/>
      <c r="L234" s="69"/>
      <c r="M234" s="69"/>
      <c r="AK234" s="71"/>
      <c r="AM234" s="71"/>
      <c r="AN234" s="71"/>
      <c r="AR234" s="43"/>
      <c r="AX234" s="72"/>
      <c r="AY234" s="72"/>
      <c r="AZ234" s="72"/>
      <c r="BA234" s="72"/>
      <c r="BB234" s="72"/>
      <c r="BC234" s="43"/>
      <c r="BD234" s="72"/>
      <c r="BE234" s="43"/>
      <c r="BF234" s="71"/>
    </row>
    <row r="235" spans="1:44" s="73" customFormat="1" ht="12">
      <c r="A235" s="65"/>
      <c r="B235" s="74" t="s">
        <v>1716</v>
      </c>
      <c r="C235" s="220" t="s">
        <v>1707</v>
      </c>
      <c r="D235" s="98" t="s">
        <v>2915</v>
      </c>
      <c r="E235" s="257"/>
      <c r="F235" s="257"/>
      <c r="AM235" s="75"/>
      <c r="AN235" s="75"/>
      <c r="AR235" s="75"/>
    </row>
    <row r="236" spans="1:58" s="45" customFormat="1" ht="24" customHeight="1">
      <c r="A236" s="65" t="s">
        <v>2916</v>
      </c>
      <c r="B236" s="221"/>
      <c r="C236" s="219" t="s">
        <v>2917</v>
      </c>
      <c r="D236" s="67" t="s">
        <v>2918</v>
      </c>
      <c r="E236" s="257" t="s">
        <v>1373</v>
      </c>
      <c r="F236" s="257">
        <v>90</v>
      </c>
      <c r="G236" s="222"/>
      <c r="I236" s="69"/>
      <c r="J236" s="69"/>
      <c r="K236" s="69"/>
      <c r="L236" s="69"/>
      <c r="M236" s="69"/>
      <c r="AK236" s="71"/>
      <c r="AM236" s="71"/>
      <c r="AN236" s="71"/>
      <c r="AR236" s="43"/>
      <c r="AX236" s="72"/>
      <c r="AY236" s="72"/>
      <c r="AZ236" s="72"/>
      <c r="BA236" s="72"/>
      <c r="BB236" s="72"/>
      <c r="BC236" s="43"/>
      <c r="BD236" s="72"/>
      <c r="BE236" s="43"/>
      <c r="BF236" s="71"/>
    </row>
    <row r="237" spans="1:44" s="73" customFormat="1" ht="12">
      <c r="A237" s="65"/>
      <c r="B237" s="74" t="s">
        <v>1716</v>
      </c>
      <c r="C237" s="220" t="s">
        <v>1707</v>
      </c>
      <c r="D237" s="98" t="s">
        <v>2919</v>
      </c>
      <c r="E237" s="257"/>
      <c r="F237" s="257"/>
      <c r="AM237" s="75"/>
      <c r="AN237" s="75"/>
      <c r="AR237" s="75"/>
    </row>
    <row r="238" spans="1:58" s="45" customFormat="1" ht="24" customHeight="1">
      <c r="A238" s="65" t="s">
        <v>2920</v>
      </c>
      <c r="B238" s="221"/>
      <c r="C238" s="219" t="s">
        <v>2578</v>
      </c>
      <c r="D238" s="67" t="s">
        <v>2921</v>
      </c>
      <c r="E238" s="257" t="s">
        <v>1104</v>
      </c>
      <c r="F238" s="257"/>
      <c r="G238" s="222"/>
      <c r="I238" s="69"/>
      <c r="J238" s="69"/>
      <c r="K238" s="69"/>
      <c r="L238" s="69"/>
      <c r="M238" s="69"/>
      <c r="AK238" s="71"/>
      <c r="AM238" s="71"/>
      <c r="AN238" s="71"/>
      <c r="AR238" s="43"/>
      <c r="AX238" s="72"/>
      <c r="AY238" s="72"/>
      <c r="AZ238" s="72"/>
      <c r="BA238" s="72"/>
      <c r="BB238" s="72"/>
      <c r="BC238" s="43"/>
      <c r="BD238" s="72"/>
      <c r="BE238" s="43"/>
      <c r="BF238" s="71"/>
    </row>
    <row r="239" spans="1:58" s="45" customFormat="1" ht="24" customHeight="1">
      <c r="A239" s="65" t="s">
        <v>2922</v>
      </c>
      <c r="B239" s="221"/>
      <c r="C239" s="219" t="s">
        <v>2923</v>
      </c>
      <c r="D239" s="67" t="s">
        <v>2924</v>
      </c>
      <c r="E239" s="257" t="s">
        <v>1104</v>
      </c>
      <c r="F239" s="257"/>
      <c r="G239" s="222"/>
      <c r="I239" s="69"/>
      <c r="J239" s="69"/>
      <c r="K239" s="69"/>
      <c r="L239" s="69"/>
      <c r="M239" s="69"/>
      <c r="AK239" s="71"/>
      <c r="AM239" s="71"/>
      <c r="AN239" s="71"/>
      <c r="AR239" s="43"/>
      <c r="AX239" s="72"/>
      <c r="AY239" s="72"/>
      <c r="AZ239" s="72"/>
      <c r="BA239" s="72"/>
      <c r="BB239" s="72"/>
      <c r="BC239" s="43"/>
      <c r="BD239" s="72"/>
      <c r="BE239" s="43"/>
      <c r="BF239" s="71"/>
    </row>
    <row r="240" spans="1:58" s="45" customFormat="1" ht="24" customHeight="1">
      <c r="A240" s="65" t="s">
        <v>2925</v>
      </c>
      <c r="B240" s="221"/>
      <c r="C240" s="219" t="s">
        <v>2926</v>
      </c>
      <c r="D240" s="67" t="s">
        <v>2927</v>
      </c>
      <c r="E240" s="257" t="s">
        <v>1104</v>
      </c>
      <c r="F240" s="257"/>
      <c r="G240" s="222"/>
      <c r="I240" s="69"/>
      <c r="J240" s="69"/>
      <c r="K240" s="69"/>
      <c r="L240" s="69"/>
      <c r="M240" s="69"/>
      <c r="AK240" s="71"/>
      <c r="AM240" s="71"/>
      <c r="AN240" s="71"/>
      <c r="AR240" s="43"/>
      <c r="AX240" s="72"/>
      <c r="AY240" s="72"/>
      <c r="AZ240" s="72"/>
      <c r="BA240" s="72"/>
      <c r="BB240" s="72"/>
      <c r="BC240" s="43"/>
      <c r="BD240" s="72"/>
      <c r="BE240" s="43"/>
      <c r="BF240" s="71"/>
    </row>
    <row r="241" spans="1:58" s="45" customFormat="1" ht="24" customHeight="1">
      <c r="A241" s="65" t="s">
        <v>2928</v>
      </c>
      <c r="B241" s="221"/>
      <c r="C241" s="219" t="s">
        <v>2578</v>
      </c>
      <c r="D241" s="67" t="s">
        <v>2929</v>
      </c>
      <c r="E241" s="257" t="s">
        <v>1373</v>
      </c>
      <c r="F241" s="257">
        <v>90</v>
      </c>
      <c r="G241" s="222"/>
      <c r="I241" s="69"/>
      <c r="J241" s="69"/>
      <c r="K241" s="69"/>
      <c r="L241" s="69"/>
      <c r="M241" s="69"/>
      <c r="AK241" s="71"/>
      <c r="AM241" s="71"/>
      <c r="AN241" s="71"/>
      <c r="AR241" s="43"/>
      <c r="AX241" s="72"/>
      <c r="AY241" s="72"/>
      <c r="AZ241" s="72"/>
      <c r="BA241" s="72"/>
      <c r="BB241" s="72"/>
      <c r="BC241" s="43"/>
      <c r="BD241" s="72"/>
      <c r="BE241" s="43"/>
      <c r="BF241" s="71"/>
    </row>
    <row r="242" spans="1:44" s="73" customFormat="1" ht="12">
      <c r="A242" s="65"/>
      <c r="B242" s="74" t="s">
        <v>1716</v>
      </c>
      <c r="C242" s="220" t="s">
        <v>1707</v>
      </c>
      <c r="D242" s="98" t="s">
        <v>2930</v>
      </c>
      <c r="E242" s="257"/>
      <c r="F242" s="257"/>
      <c r="AM242" s="75"/>
      <c r="AN242" s="75"/>
      <c r="AR242" s="75"/>
    </row>
    <row r="243" spans="1:58" s="45" customFormat="1" ht="24" customHeight="1">
      <c r="A243" s="65" t="s">
        <v>2931</v>
      </c>
      <c r="B243" s="221"/>
      <c r="C243" s="219" t="s">
        <v>2578</v>
      </c>
      <c r="D243" s="67" t="s">
        <v>2932</v>
      </c>
      <c r="E243" s="257" t="s">
        <v>1371</v>
      </c>
      <c r="F243" s="257">
        <v>92</v>
      </c>
      <c r="G243" s="222"/>
      <c r="I243" s="69"/>
      <c r="J243" s="69"/>
      <c r="K243" s="69"/>
      <c r="L243" s="69"/>
      <c r="M243" s="69"/>
      <c r="AK243" s="71"/>
      <c r="AM243" s="71"/>
      <c r="AN243" s="71"/>
      <c r="AR243" s="43"/>
      <c r="AX243" s="72"/>
      <c r="AY243" s="72"/>
      <c r="AZ243" s="72"/>
      <c r="BA243" s="72"/>
      <c r="BB243" s="72"/>
      <c r="BC243" s="43"/>
      <c r="BD243" s="72"/>
      <c r="BE243" s="43"/>
      <c r="BF243" s="71"/>
    </row>
    <row r="244" spans="1:44" s="73" customFormat="1" ht="12">
      <c r="A244" s="65"/>
      <c r="B244" s="74" t="s">
        <v>1716</v>
      </c>
      <c r="C244" s="220" t="s">
        <v>1707</v>
      </c>
      <c r="D244" s="98" t="s">
        <v>2933</v>
      </c>
      <c r="E244" s="257"/>
      <c r="F244" s="257"/>
      <c r="AM244" s="75"/>
      <c r="AN244" s="75"/>
      <c r="AR244" s="75"/>
    </row>
    <row r="245" spans="1:58" s="45" customFormat="1" ht="42" customHeight="1">
      <c r="A245" s="65" t="s">
        <v>2934</v>
      </c>
      <c r="B245" s="221"/>
      <c r="C245" s="219" t="s">
        <v>2578</v>
      </c>
      <c r="D245" s="67" t="s">
        <v>2935</v>
      </c>
      <c r="E245" s="257" t="s">
        <v>1371</v>
      </c>
      <c r="F245" s="257">
        <v>92</v>
      </c>
      <c r="G245" s="222"/>
      <c r="I245" s="69"/>
      <c r="J245" s="69"/>
      <c r="K245" s="69"/>
      <c r="L245" s="69"/>
      <c r="M245" s="69"/>
      <c r="AK245" s="71"/>
      <c r="AM245" s="71"/>
      <c r="AN245" s="71"/>
      <c r="AR245" s="43"/>
      <c r="AX245" s="72"/>
      <c r="AY245" s="72"/>
      <c r="AZ245" s="72"/>
      <c r="BA245" s="72"/>
      <c r="BB245" s="72"/>
      <c r="BC245" s="43"/>
      <c r="BD245" s="72"/>
      <c r="BE245" s="43"/>
      <c r="BF245" s="71"/>
    </row>
    <row r="246" spans="1:44" s="73" customFormat="1" ht="12">
      <c r="A246" s="65"/>
      <c r="B246" s="74" t="s">
        <v>1716</v>
      </c>
      <c r="C246" s="220" t="s">
        <v>1707</v>
      </c>
      <c r="D246" s="98" t="s">
        <v>2930</v>
      </c>
      <c r="E246" s="257"/>
      <c r="F246" s="257"/>
      <c r="AM246" s="75"/>
      <c r="AN246" s="75"/>
      <c r="AR246" s="75"/>
    </row>
    <row r="247" spans="1:58" s="45" customFormat="1" ht="37.5" customHeight="1">
      <c r="A247" s="65" t="s">
        <v>2936</v>
      </c>
      <c r="B247" s="221"/>
      <c r="C247" s="219" t="s">
        <v>2578</v>
      </c>
      <c r="D247" s="67" t="s">
        <v>2937</v>
      </c>
      <c r="E247" s="257" t="s">
        <v>1371</v>
      </c>
      <c r="F247" s="257">
        <v>92</v>
      </c>
      <c r="G247" s="222"/>
      <c r="I247" s="69"/>
      <c r="J247" s="69"/>
      <c r="K247" s="69"/>
      <c r="L247" s="69"/>
      <c r="M247" s="69"/>
      <c r="AK247" s="71"/>
      <c r="AM247" s="71"/>
      <c r="AN247" s="71"/>
      <c r="AR247" s="43"/>
      <c r="AX247" s="72"/>
      <c r="AY247" s="72"/>
      <c r="AZ247" s="72"/>
      <c r="BA247" s="72"/>
      <c r="BB247" s="72"/>
      <c r="BC247" s="43"/>
      <c r="BD247" s="72"/>
      <c r="BE247" s="43"/>
      <c r="BF247" s="71"/>
    </row>
    <row r="248" spans="1:44" s="73" customFormat="1" ht="12">
      <c r="A248" s="65"/>
      <c r="B248" s="74" t="s">
        <v>1716</v>
      </c>
      <c r="C248" s="220" t="s">
        <v>1707</v>
      </c>
      <c r="D248" s="98" t="s">
        <v>2759</v>
      </c>
      <c r="E248" s="257"/>
      <c r="F248" s="257"/>
      <c r="AM248" s="75"/>
      <c r="AN248" s="75"/>
      <c r="AR248" s="75"/>
    </row>
    <row r="249" spans="1:58" s="45" customFormat="1" ht="24" customHeight="1">
      <c r="A249" s="65" t="s">
        <v>2938</v>
      </c>
      <c r="B249" s="221"/>
      <c r="C249" s="219" t="s">
        <v>2578</v>
      </c>
      <c r="D249" s="67" t="s">
        <v>2939</v>
      </c>
      <c r="E249" s="257" t="s">
        <v>1373</v>
      </c>
      <c r="F249" s="257">
        <v>90</v>
      </c>
      <c r="G249" s="222"/>
      <c r="I249" s="69"/>
      <c r="J249" s="69"/>
      <c r="K249" s="69"/>
      <c r="L249" s="69"/>
      <c r="M249" s="69"/>
      <c r="AK249" s="71"/>
      <c r="AM249" s="71"/>
      <c r="AN249" s="71"/>
      <c r="AR249" s="43"/>
      <c r="AX249" s="72"/>
      <c r="AY249" s="72"/>
      <c r="AZ249" s="72"/>
      <c r="BA249" s="72"/>
      <c r="BB249" s="72"/>
      <c r="BC249" s="43"/>
      <c r="BD249" s="72"/>
      <c r="BE249" s="43"/>
      <c r="BF249" s="71"/>
    </row>
    <row r="250" spans="1:58" s="45" customFormat="1" ht="36" customHeight="1">
      <c r="A250" s="65" t="s">
        <v>2940</v>
      </c>
      <c r="B250" s="221"/>
      <c r="C250" s="219" t="s">
        <v>2578</v>
      </c>
      <c r="D250" s="67" t="s">
        <v>2937</v>
      </c>
      <c r="E250" s="257" t="s">
        <v>1371</v>
      </c>
      <c r="F250" s="257">
        <v>92</v>
      </c>
      <c r="G250" s="222"/>
      <c r="I250" s="69"/>
      <c r="J250" s="69"/>
      <c r="K250" s="69"/>
      <c r="L250" s="69"/>
      <c r="M250" s="69"/>
      <c r="AK250" s="71"/>
      <c r="AM250" s="71"/>
      <c r="AN250" s="71"/>
      <c r="AR250" s="43"/>
      <c r="AX250" s="72"/>
      <c r="AY250" s="72"/>
      <c r="AZ250" s="72"/>
      <c r="BA250" s="72"/>
      <c r="BB250" s="72"/>
      <c r="BC250" s="43"/>
      <c r="BD250" s="72"/>
      <c r="BE250" s="43"/>
      <c r="BF250" s="71"/>
    </row>
    <row r="251" spans="1:44" s="73" customFormat="1" ht="12">
      <c r="A251" s="65"/>
      <c r="B251" s="74" t="s">
        <v>1716</v>
      </c>
      <c r="C251" s="220" t="s">
        <v>1707</v>
      </c>
      <c r="D251" s="98" t="s">
        <v>2756</v>
      </c>
      <c r="E251" s="257"/>
      <c r="F251" s="257"/>
      <c r="AM251" s="75"/>
      <c r="AN251" s="75"/>
      <c r="AR251" s="75"/>
    </row>
    <row r="252" spans="1:58" s="45" customFormat="1" ht="24" customHeight="1">
      <c r="A252" s="65" t="s">
        <v>2941</v>
      </c>
      <c r="B252" s="221"/>
      <c r="C252" s="219" t="s">
        <v>2578</v>
      </c>
      <c r="D252" s="67" t="s">
        <v>2939</v>
      </c>
      <c r="E252" s="257" t="s">
        <v>1373</v>
      </c>
      <c r="F252" s="257">
        <v>90</v>
      </c>
      <c r="G252" s="222"/>
      <c r="I252" s="69"/>
      <c r="J252" s="69"/>
      <c r="K252" s="69"/>
      <c r="L252" s="69"/>
      <c r="M252" s="69"/>
      <c r="AK252" s="71"/>
      <c r="AM252" s="71"/>
      <c r="AN252" s="71"/>
      <c r="AR252" s="43"/>
      <c r="AX252" s="72"/>
      <c r="AY252" s="72"/>
      <c r="AZ252" s="72"/>
      <c r="BA252" s="72"/>
      <c r="BB252" s="72"/>
      <c r="BC252" s="43"/>
      <c r="BD252" s="72"/>
      <c r="BE252" s="43"/>
      <c r="BF252" s="71"/>
    </row>
    <row r="253" spans="1:58" s="45" customFormat="1" ht="42" customHeight="1">
      <c r="A253" s="65" t="s">
        <v>2942</v>
      </c>
      <c r="B253" s="221"/>
      <c r="C253" s="219" t="s">
        <v>2578</v>
      </c>
      <c r="D253" s="67" t="s">
        <v>2943</v>
      </c>
      <c r="E253" s="257" t="s">
        <v>1371</v>
      </c>
      <c r="F253" s="257">
        <v>92</v>
      </c>
      <c r="G253" s="222"/>
      <c r="I253" s="69"/>
      <c r="J253" s="69"/>
      <c r="K253" s="69"/>
      <c r="L253" s="69"/>
      <c r="M253" s="69"/>
      <c r="AK253" s="71"/>
      <c r="AM253" s="71"/>
      <c r="AN253" s="71"/>
      <c r="AR253" s="43"/>
      <c r="AX253" s="72"/>
      <c r="AY253" s="72"/>
      <c r="AZ253" s="72"/>
      <c r="BA253" s="72"/>
      <c r="BB253" s="72"/>
      <c r="BC253" s="43"/>
      <c r="BD253" s="72"/>
      <c r="BE253" s="43"/>
      <c r="BF253" s="71"/>
    </row>
    <row r="254" spans="1:44" s="73" customFormat="1" ht="12">
      <c r="A254" s="65"/>
      <c r="B254" s="74" t="s">
        <v>1716</v>
      </c>
      <c r="C254" s="220" t="s">
        <v>1707</v>
      </c>
      <c r="D254" s="98" t="s">
        <v>2944</v>
      </c>
      <c r="E254" s="257"/>
      <c r="F254" s="257"/>
      <c r="AM254" s="75"/>
      <c r="AN254" s="75"/>
      <c r="AR254" s="75"/>
    </row>
    <row r="255" spans="1:58" s="45" customFormat="1" ht="24" customHeight="1">
      <c r="A255" s="65" t="s">
        <v>2945</v>
      </c>
      <c r="B255" s="221"/>
      <c r="C255" s="219" t="s">
        <v>2578</v>
      </c>
      <c r="D255" s="67" t="s">
        <v>2939</v>
      </c>
      <c r="E255" s="257" t="s">
        <v>1373</v>
      </c>
      <c r="F255" s="257">
        <v>90</v>
      </c>
      <c r="G255" s="222"/>
      <c r="I255" s="69"/>
      <c r="J255" s="69"/>
      <c r="K255" s="69"/>
      <c r="L255" s="69"/>
      <c r="M255" s="69"/>
      <c r="AK255" s="71"/>
      <c r="AM255" s="71"/>
      <c r="AN255" s="71"/>
      <c r="AR255" s="43"/>
      <c r="AX255" s="72"/>
      <c r="AY255" s="72"/>
      <c r="AZ255" s="72"/>
      <c r="BA255" s="72"/>
      <c r="BB255" s="72"/>
      <c r="BC255" s="43"/>
      <c r="BD255" s="72"/>
      <c r="BE255" s="43"/>
      <c r="BF255" s="71"/>
    </row>
    <row r="256" spans="1:58" s="45" customFormat="1" ht="24" customHeight="1">
      <c r="A256" s="65" t="s">
        <v>2946</v>
      </c>
      <c r="B256" s="221"/>
      <c r="C256" s="219" t="s">
        <v>2947</v>
      </c>
      <c r="D256" s="67" t="s">
        <v>2948</v>
      </c>
      <c r="E256" s="257" t="s">
        <v>1371</v>
      </c>
      <c r="F256" s="257">
        <v>92</v>
      </c>
      <c r="G256" s="222"/>
      <c r="I256" s="69"/>
      <c r="J256" s="69"/>
      <c r="K256" s="69"/>
      <c r="L256" s="69"/>
      <c r="M256" s="69"/>
      <c r="AK256" s="71"/>
      <c r="AM256" s="71"/>
      <c r="AN256" s="71"/>
      <c r="AR256" s="43"/>
      <c r="AX256" s="72"/>
      <c r="AY256" s="72"/>
      <c r="AZ256" s="72"/>
      <c r="BA256" s="72"/>
      <c r="BB256" s="72"/>
      <c r="BC256" s="43"/>
      <c r="BD256" s="72"/>
      <c r="BE256" s="43"/>
      <c r="BF256" s="71"/>
    </row>
    <row r="257" spans="1:44" s="73" customFormat="1" ht="12">
      <c r="A257" s="65"/>
      <c r="B257" s="74" t="s">
        <v>1716</v>
      </c>
      <c r="C257" s="220" t="s">
        <v>1707</v>
      </c>
      <c r="D257" s="98" t="s">
        <v>2949</v>
      </c>
      <c r="E257" s="257"/>
      <c r="F257" s="257"/>
      <c r="AM257" s="75"/>
      <c r="AN257" s="75"/>
      <c r="AR257" s="75"/>
    </row>
    <row r="258" spans="1:58" s="45" customFormat="1" ht="24" customHeight="1">
      <c r="A258" s="65" t="s">
        <v>2950</v>
      </c>
      <c r="B258" s="221"/>
      <c r="C258" s="219" t="s">
        <v>2578</v>
      </c>
      <c r="D258" s="67" t="s">
        <v>2948</v>
      </c>
      <c r="E258" s="257" t="s">
        <v>1371</v>
      </c>
      <c r="F258" s="257">
        <v>92</v>
      </c>
      <c r="G258" s="222"/>
      <c r="I258" s="69"/>
      <c r="J258" s="69"/>
      <c r="K258" s="69"/>
      <c r="L258" s="69"/>
      <c r="M258" s="69"/>
      <c r="AK258" s="71"/>
      <c r="AM258" s="71"/>
      <c r="AN258" s="71"/>
      <c r="AR258" s="43"/>
      <c r="AX258" s="72"/>
      <c r="AY258" s="72"/>
      <c r="AZ258" s="72"/>
      <c r="BA258" s="72"/>
      <c r="BB258" s="72"/>
      <c r="BC258" s="43"/>
      <c r="BD258" s="72"/>
      <c r="BE258" s="43"/>
      <c r="BF258" s="71"/>
    </row>
    <row r="259" spans="1:44" s="73" customFormat="1" ht="12">
      <c r="A259" s="65"/>
      <c r="B259" s="74" t="s">
        <v>1716</v>
      </c>
      <c r="C259" s="220" t="s">
        <v>1707</v>
      </c>
      <c r="D259" s="98" t="s">
        <v>2951</v>
      </c>
      <c r="E259" s="257"/>
      <c r="F259" s="257"/>
      <c r="AM259" s="75"/>
      <c r="AN259" s="75"/>
      <c r="AR259" s="75"/>
    </row>
    <row r="260" spans="1:58" s="45" customFormat="1" ht="24" customHeight="1">
      <c r="A260" s="65" t="s">
        <v>2952</v>
      </c>
      <c r="B260" s="221"/>
      <c r="C260" s="219" t="s">
        <v>2578</v>
      </c>
      <c r="D260" s="67" t="s">
        <v>2953</v>
      </c>
      <c r="E260" s="257" t="s">
        <v>1371</v>
      </c>
      <c r="F260" s="257">
        <v>92</v>
      </c>
      <c r="G260" s="222"/>
      <c r="I260" s="69"/>
      <c r="J260" s="69"/>
      <c r="K260" s="69"/>
      <c r="L260" s="69"/>
      <c r="M260" s="69"/>
      <c r="AK260" s="71"/>
      <c r="AM260" s="71"/>
      <c r="AN260" s="71"/>
      <c r="AR260" s="43"/>
      <c r="AX260" s="72"/>
      <c r="AY260" s="72"/>
      <c r="AZ260" s="72"/>
      <c r="BA260" s="72"/>
      <c r="BB260" s="72"/>
      <c r="BC260" s="43"/>
      <c r="BD260" s="72"/>
      <c r="BE260" s="43"/>
      <c r="BF260" s="71"/>
    </row>
    <row r="261" spans="1:44" s="73" customFormat="1" ht="12">
      <c r="A261" s="65"/>
      <c r="B261" s="74" t="s">
        <v>1716</v>
      </c>
      <c r="C261" s="220" t="s">
        <v>1707</v>
      </c>
      <c r="D261" s="98" t="s">
        <v>2781</v>
      </c>
      <c r="E261" s="257"/>
      <c r="F261" s="257"/>
      <c r="AM261" s="75"/>
      <c r="AN261" s="75"/>
      <c r="AR261" s="75"/>
    </row>
    <row r="262" spans="1:58" s="45" customFormat="1" ht="24" customHeight="1">
      <c r="A262" s="65" t="s">
        <v>2954</v>
      </c>
      <c r="B262" s="221"/>
      <c r="C262" s="219" t="s">
        <v>2578</v>
      </c>
      <c r="D262" s="67" t="s">
        <v>2955</v>
      </c>
      <c r="E262" s="257" t="s">
        <v>1371</v>
      </c>
      <c r="F262" s="257">
        <v>92</v>
      </c>
      <c r="G262" s="222"/>
      <c r="I262" s="69"/>
      <c r="J262" s="69"/>
      <c r="K262" s="69"/>
      <c r="L262" s="69"/>
      <c r="M262" s="69"/>
      <c r="AK262" s="71"/>
      <c r="AM262" s="71"/>
      <c r="AN262" s="71"/>
      <c r="AR262" s="43"/>
      <c r="AX262" s="72"/>
      <c r="AY262" s="72"/>
      <c r="AZ262" s="72"/>
      <c r="BA262" s="72"/>
      <c r="BB262" s="72"/>
      <c r="BC262" s="43"/>
      <c r="BD262" s="72"/>
      <c r="BE262" s="43"/>
      <c r="BF262" s="71"/>
    </row>
    <row r="263" spans="1:44" s="73" customFormat="1" ht="12">
      <c r="A263" s="65"/>
      <c r="B263" s="74" t="s">
        <v>1716</v>
      </c>
      <c r="C263" s="220" t="s">
        <v>1707</v>
      </c>
      <c r="D263" s="98" t="s">
        <v>2696</v>
      </c>
      <c r="E263" s="257"/>
      <c r="F263" s="257"/>
      <c r="AM263" s="75"/>
      <c r="AN263" s="75"/>
      <c r="AR263" s="75"/>
    </row>
    <row r="264" spans="1:58" s="45" customFormat="1" ht="24" customHeight="1">
      <c r="A264" s="65" t="s">
        <v>2956</v>
      </c>
      <c r="B264" s="221"/>
      <c r="C264" s="219" t="s">
        <v>2578</v>
      </c>
      <c r="D264" s="67" t="s">
        <v>2957</v>
      </c>
      <c r="E264" s="257" t="s">
        <v>1373</v>
      </c>
      <c r="F264" s="257">
        <v>90</v>
      </c>
      <c r="G264" s="222"/>
      <c r="I264" s="69"/>
      <c r="J264" s="69"/>
      <c r="K264" s="69"/>
      <c r="L264" s="69"/>
      <c r="M264" s="69"/>
      <c r="AK264" s="71"/>
      <c r="AM264" s="71"/>
      <c r="AN264" s="71"/>
      <c r="AR264" s="43"/>
      <c r="AX264" s="72"/>
      <c r="AY264" s="72"/>
      <c r="AZ264" s="72"/>
      <c r="BA264" s="72"/>
      <c r="BB264" s="72"/>
      <c r="BC264" s="43"/>
      <c r="BD264" s="72"/>
      <c r="BE264" s="43"/>
      <c r="BF264" s="71"/>
    </row>
    <row r="265" spans="1:58" s="45" customFormat="1" ht="24" customHeight="1">
      <c r="A265" s="65" t="s">
        <v>2958</v>
      </c>
      <c r="B265" s="221"/>
      <c r="C265" s="219" t="s">
        <v>2578</v>
      </c>
      <c r="D265" s="67" t="s">
        <v>2959</v>
      </c>
      <c r="E265" s="257" t="s">
        <v>1371</v>
      </c>
      <c r="F265" s="257">
        <v>92</v>
      </c>
      <c r="G265" s="222"/>
      <c r="I265" s="69"/>
      <c r="J265" s="69"/>
      <c r="K265" s="69"/>
      <c r="L265" s="69"/>
      <c r="M265" s="69"/>
      <c r="AK265" s="71"/>
      <c r="AM265" s="71"/>
      <c r="AN265" s="71"/>
      <c r="AR265" s="43"/>
      <c r="AX265" s="72"/>
      <c r="AY265" s="72"/>
      <c r="AZ265" s="72"/>
      <c r="BA265" s="72"/>
      <c r="BB265" s="72"/>
      <c r="BC265" s="43"/>
      <c r="BD265" s="72"/>
      <c r="BE265" s="43"/>
      <c r="BF265" s="71"/>
    </row>
    <row r="266" spans="1:44" s="73" customFormat="1" ht="12">
      <c r="A266" s="65"/>
      <c r="B266" s="74" t="s">
        <v>1716</v>
      </c>
      <c r="C266" s="220" t="s">
        <v>1707</v>
      </c>
      <c r="D266" s="98" t="s">
        <v>2930</v>
      </c>
      <c r="E266" s="257"/>
      <c r="F266" s="257"/>
      <c r="AM266" s="75"/>
      <c r="AN266" s="75"/>
      <c r="AR266" s="75"/>
    </row>
    <row r="267" spans="1:58" s="45" customFormat="1" ht="24" customHeight="1">
      <c r="A267" s="65" t="s">
        <v>2960</v>
      </c>
      <c r="B267" s="221"/>
      <c r="C267" s="219" t="s">
        <v>2578</v>
      </c>
      <c r="D267" s="67" t="s">
        <v>2961</v>
      </c>
      <c r="E267" s="257" t="s">
        <v>1371</v>
      </c>
      <c r="F267" s="257">
        <v>92</v>
      </c>
      <c r="G267" s="222"/>
      <c r="I267" s="69"/>
      <c r="J267" s="69"/>
      <c r="K267" s="69"/>
      <c r="L267" s="69"/>
      <c r="M267" s="69"/>
      <c r="AK267" s="71"/>
      <c r="AM267" s="71"/>
      <c r="AN267" s="71"/>
      <c r="AR267" s="43"/>
      <c r="AX267" s="72"/>
      <c r="AY267" s="72"/>
      <c r="AZ267" s="72"/>
      <c r="BA267" s="72"/>
      <c r="BB267" s="72"/>
      <c r="BC267" s="43"/>
      <c r="BD267" s="72"/>
      <c r="BE267" s="43"/>
      <c r="BF267" s="71"/>
    </row>
    <row r="268" spans="1:44" s="73" customFormat="1" ht="12">
      <c r="A268" s="65"/>
      <c r="B268" s="74" t="s">
        <v>1716</v>
      </c>
      <c r="C268" s="220" t="s">
        <v>1707</v>
      </c>
      <c r="D268" s="98" t="s">
        <v>2817</v>
      </c>
      <c r="E268" s="257"/>
      <c r="F268" s="257"/>
      <c r="AM268" s="75"/>
      <c r="AN268" s="75"/>
      <c r="AR268" s="75"/>
    </row>
    <row r="269" spans="1:58" s="45" customFormat="1" ht="24" customHeight="1">
      <c r="A269" s="65" t="s">
        <v>2962</v>
      </c>
      <c r="B269" s="221"/>
      <c r="C269" s="219" t="s">
        <v>2578</v>
      </c>
      <c r="D269" s="67" t="s">
        <v>2957</v>
      </c>
      <c r="E269" s="257" t="s">
        <v>1373</v>
      </c>
      <c r="F269" s="257">
        <v>90</v>
      </c>
      <c r="G269" s="222"/>
      <c r="I269" s="69"/>
      <c r="J269" s="69"/>
      <c r="K269" s="69"/>
      <c r="L269" s="69"/>
      <c r="M269" s="69"/>
      <c r="AK269" s="71"/>
      <c r="AM269" s="71"/>
      <c r="AN269" s="71"/>
      <c r="AR269" s="43"/>
      <c r="AX269" s="72"/>
      <c r="AY269" s="72"/>
      <c r="AZ269" s="72"/>
      <c r="BA269" s="72"/>
      <c r="BB269" s="72"/>
      <c r="BC269" s="43"/>
      <c r="BD269" s="72"/>
      <c r="BE269" s="43"/>
      <c r="BF269" s="71"/>
    </row>
    <row r="270" spans="1:58" s="45" customFormat="1" ht="24" customHeight="1">
      <c r="A270" s="65" t="s">
        <v>2963</v>
      </c>
      <c r="B270" s="221"/>
      <c r="C270" s="219" t="s">
        <v>2578</v>
      </c>
      <c r="D270" s="67" t="s">
        <v>2964</v>
      </c>
      <c r="E270" s="257" t="s">
        <v>1371</v>
      </c>
      <c r="F270" s="257">
        <v>92</v>
      </c>
      <c r="G270" s="222"/>
      <c r="I270" s="69"/>
      <c r="J270" s="69"/>
      <c r="K270" s="69"/>
      <c r="L270" s="69"/>
      <c r="M270" s="69"/>
      <c r="AK270" s="71"/>
      <c r="AM270" s="71"/>
      <c r="AN270" s="71"/>
      <c r="AR270" s="43"/>
      <c r="AX270" s="72"/>
      <c r="AY270" s="72"/>
      <c r="AZ270" s="72"/>
      <c r="BA270" s="72"/>
      <c r="BB270" s="72"/>
      <c r="BC270" s="43"/>
      <c r="BD270" s="72"/>
      <c r="BE270" s="43"/>
      <c r="BF270" s="71"/>
    </row>
    <row r="271" spans="1:44" s="73" customFormat="1" ht="12">
      <c r="A271" s="65"/>
      <c r="B271" s="74" t="s">
        <v>1716</v>
      </c>
      <c r="C271" s="220" t="s">
        <v>1707</v>
      </c>
      <c r="D271" s="98" t="s">
        <v>2965</v>
      </c>
      <c r="E271" s="257"/>
      <c r="F271" s="257"/>
      <c r="AM271" s="75"/>
      <c r="AN271" s="75"/>
      <c r="AR271" s="75"/>
    </row>
    <row r="272" spans="1:58" s="45" customFormat="1" ht="24" customHeight="1">
      <c r="A272" s="65" t="s">
        <v>2966</v>
      </c>
      <c r="B272" s="221"/>
      <c r="C272" s="219" t="s">
        <v>2578</v>
      </c>
      <c r="D272" s="67" t="s">
        <v>2967</v>
      </c>
      <c r="E272" s="257" t="s">
        <v>1371</v>
      </c>
      <c r="F272" s="257">
        <v>92</v>
      </c>
      <c r="G272" s="222"/>
      <c r="I272" s="69"/>
      <c r="J272" s="69"/>
      <c r="K272" s="69"/>
      <c r="L272" s="69"/>
      <c r="M272" s="69"/>
      <c r="AK272" s="71"/>
      <c r="AM272" s="71"/>
      <c r="AN272" s="71"/>
      <c r="AR272" s="43"/>
      <c r="AX272" s="72"/>
      <c r="AY272" s="72"/>
      <c r="AZ272" s="72"/>
      <c r="BA272" s="72"/>
      <c r="BB272" s="72"/>
      <c r="BC272" s="43"/>
      <c r="BD272" s="72"/>
      <c r="BE272" s="43"/>
      <c r="BF272" s="71"/>
    </row>
    <row r="273" spans="1:44" s="73" customFormat="1" ht="12">
      <c r="A273" s="65"/>
      <c r="B273" s="74" t="s">
        <v>1716</v>
      </c>
      <c r="C273" s="220" t="s">
        <v>1707</v>
      </c>
      <c r="D273" s="98" t="s">
        <v>2716</v>
      </c>
      <c r="E273" s="257"/>
      <c r="F273" s="257"/>
      <c r="AM273" s="75"/>
      <c r="AN273" s="75"/>
      <c r="AR273" s="75"/>
    </row>
    <row r="274" spans="1:58" s="45" customFormat="1" ht="24" customHeight="1">
      <c r="A274" s="65" t="s">
        <v>2968</v>
      </c>
      <c r="B274" s="221"/>
      <c r="C274" s="219" t="s">
        <v>2578</v>
      </c>
      <c r="D274" s="67" t="s">
        <v>2957</v>
      </c>
      <c r="E274" s="257" t="s">
        <v>1373</v>
      </c>
      <c r="F274" s="257">
        <v>90</v>
      </c>
      <c r="G274" s="222"/>
      <c r="I274" s="69"/>
      <c r="J274" s="69"/>
      <c r="K274" s="69"/>
      <c r="L274" s="69"/>
      <c r="M274" s="69"/>
      <c r="AK274" s="71"/>
      <c r="AM274" s="71"/>
      <c r="AN274" s="71"/>
      <c r="AR274" s="43"/>
      <c r="AX274" s="72"/>
      <c r="AY274" s="72"/>
      <c r="AZ274" s="72"/>
      <c r="BA274" s="72"/>
      <c r="BB274" s="72"/>
      <c r="BC274" s="43"/>
      <c r="BD274" s="72"/>
      <c r="BE274" s="43"/>
      <c r="BF274" s="71"/>
    </row>
    <row r="275" spans="1:58" s="45" customFormat="1" ht="39.75" customHeight="1">
      <c r="A275" s="65" t="s">
        <v>2969</v>
      </c>
      <c r="B275" s="221"/>
      <c r="C275" s="219" t="s">
        <v>2578</v>
      </c>
      <c r="D275" s="67" t="s">
        <v>2970</v>
      </c>
      <c r="E275" s="257" t="s">
        <v>1371</v>
      </c>
      <c r="F275" s="257">
        <v>92</v>
      </c>
      <c r="G275" s="222"/>
      <c r="I275" s="69"/>
      <c r="J275" s="69"/>
      <c r="K275" s="69"/>
      <c r="L275" s="69"/>
      <c r="M275" s="69"/>
      <c r="AK275" s="71"/>
      <c r="AM275" s="71"/>
      <c r="AN275" s="71"/>
      <c r="AR275" s="43"/>
      <c r="AX275" s="72"/>
      <c r="AY275" s="72"/>
      <c r="AZ275" s="72"/>
      <c r="BA275" s="72"/>
      <c r="BB275" s="72"/>
      <c r="BC275" s="43"/>
      <c r="BD275" s="72"/>
      <c r="BE275" s="43"/>
      <c r="BF275" s="71"/>
    </row>
    <row r="276" spans="1:44" s="73" customFormat="1" ht="12">
      <c r="A276" s="65"/>
      <c r="B276" s="74" t="s">
        <v>1716</v>
      </c>
      <c r="C276" s="220" t="s">
        <v>1707</v>
      </c>
      <c r="D276" s="98" t="s">
        <v>2971</v>
      </c>
      <c r="E276" s="257"/>
      <c r="F276" s="257"/>
      <c r="AM276" s="75"/>
      <c r="AN276" s="75"/>
      <c r="AR276" s="75"/>
    </row>
    <row r="277" spans="1:58" s="45" customFormat="1" ht="24" customHeight="1">
      <c r="A277" s="65" t="s">
        <v>2972</v>
      </c>
      <c r="B277" s="221"/>
      <c r="C277" s="219" t="s">
        <v>2578</v>
      </c>
      <c r="D277" s="67" t="s">
        <v>2973</v>
      </c>
      <c r="E277" s="257" t="s">
        <v>1373</v>
      </c>
      <c r="F277" s="257">
        <v>90</v>
      </c>
      <c r="G277" s="222"/>
      <c r="I277" s="69"/>
      <c r="J277" s="69"/>
      <c r="K277" s="69"/>
      <c r="L277" s="69"/>
      <c r="M277" s="69"/>
      <c r="AK277" s="71"/>
      <c r="AM277" s="71"/>
      <c r="AN277" s="71"/>
      <c r="AR277" s="43"/>
      <c r="AX277" s="72"/>
      <c r="AY277" s="72"/>
      <c r="AZ277" s="72"/>
      <c r="BA277" s="72"/>
      <c r="BB277" s="72"/>
      <c r="BC277" s="43"/>
      <c r="BD277" s="72"/>
      <c r="BE277" s="43"/>
      <c r="BF277" s="71"/>
    </row>
    <row r="278" spans="1:58" s="45" customFormat="1" ht="24" customHeight="1">
      <c r="A278" s="65" t="s">
        <v>2974</v>
      </c>
      <c r="B278" s="221"/>
      <c r="C278" s="219" t="s">
        <v>2578</v>
      </c>
      <c r="D278" s="67" t="s">
        <v>2975</v>
      </c>
      <c r="E278" s="257" t="s">
        <v>1371</v>
      </c>
      <c r="F278" s="257">
        <v>92</v>
      </c>
      <c r="G278" s="222"/>
      <c r="I278" s="69"/>
      <c r="J278" s="69"/>
      <c r="K278" s="69"/>
      <c r="L278" s="69"/>
      <c r="M278" s="69"/>
      <c r="AK278" s="71"/>
      <c r="AM278" s="71"/>
      <c r="AN278" s="71"/>
      <c r="AR278" s="43"/>
      <c r="AX278" s="72"/>
      <c r="AY278" s="72"/>
      <c r="AZ278" s="72"/>
      <c r="BA278" s="72"/>
      <c r="BB278" s="72"/>
      <c r="BC278" s="43"/>
      <c r="BD278" s="72"/>
      <c r="BE278" s="43"/>
      <c r="BF278" s="71"/>
    </row>
    <row r="279" spans="1:44" s="73" customFormat="1" ht="12">
      <c r="A279" s="65"/>
      <c r="B279" s="74" t="s">
        <v>1716</v>
      </c>
      <c r="C279" s="220" t="s">
        <v>1707</v>
      </c>
      <c r="D279" s="98" t="s">
        <v>2951</v>
      </c>
      <c r="E279" s="257"/>
      <c r="F279" s="257"/>
      <c r="AM279" s="75"/>
      <c r="AN279" s="75"/>
      <c r="AR279" s="75"/>
    </row>
    <row r="280" spans="1:58" s="45" customFormat="1" ht="24" customHeight="1">
      <c r="A280" s="65" t="s">
        <v>2976</v>
      </c>
      <c r="B280" s="221"/>
      <c r="C280" s="219" t="s">
        <v>2578</v>
      </c>
      <c r="D280" s="67" t="s">
        <v>2977</v>
      </c>
      <c r="E280" s="257" t="s">
        <v>1371</v>
      </c>
      <c r="F280" s="257">
        <v>92</v>
      </c>
      <c r="G280" s="222"/>
      <c r="I280" s="69"/>
      <c r="J280" s="69"/>
      <c r="K280" s="69"/>
      <c r="L280" s="69"/>
      <c r="M280" s="69"/>
      <c r="AK280" s="71"/>
      <c r="AM280" s="71"/>
      <c r="AN280" s="71"/>
      <c r="AR280" s="43"/>
      <c r="AX280" s="72"/>
      <c r="AY280" s="72"/>
      <c r="AZ280" s="72"/>
      <c r="BA280" s="72"/>
      <c r="BB280" s="72"/>
      <c r="BC280" s="43"/>
      <c r="BD280" s="72"/>
      <c r="BE280" s="43"/>
      <c r="BF280" s="71"/>
    </row>
    <row r="281" spans="1:44" s="73" customFormat="1" ht="12">
      <c r="A281" s="65"/>
      <c r="B281" s="74" t="s">
        <v>1716</v>
      </c>
      <c r="C281" s="220" t="s">
        <v>1707</v>
      </c>
      <c r="D281" s="98" t="s">
        <v>2978</v>
      </c>
      <c r="E281" s="257"/>
      <c r="F281" s="257"/>
      <c r="AM281" s="75"/>
      <c r="AN281" s="75"/>
      <c r="AR281" s="75"/>
    </row>
    <row r="282" spans="1:58" s="45" customFormat="1" ht="24" customHeight="1">
      <c r="A282" s="65" t="s">
        <v>2979</v>
      </c>
      <c r="B282" s="221"/>
      <c r="C282" s="219" t="s">
        <v>2578</v>
      </c>
      <c r="D282" s="67" t="s">
        <v>2980</v>
      </c>
      <c r="E282" s="257" t="s">
        <v>1371</v>
      </c>
      <c r="F282" s="257">
        <v>92</v>
      </c>
      <c r="G282" s="222"/>
      <c r="I282" s="69"/>
      <c r="J282" s="69"/>
      <c r="K282" s="69"/>
      <c r="L282" s="69"/>
      <c r="M282" s="69"/>
      <c r="AK282" s="71"/>
      <c r="AM282" s="71"/>
      <c r="AN282" s="71"/>
      <c r="AR282" s="43"/>
      <c r="AX282" s="72"/>
      <c r="AY282" s="72"/>
      <c r="AZ282" s="72"/>
      <c r="BA282" s="72"/>
      <c r="BB282" s="72"/>
      <c r="BC282" s="43"/>
      <c r="BD282" s="72"/>
      <c r="BE282" s="43"/>
      <c r="BF282" s="71"/>
    </row>
    <row r="283" spans="1:44" s="73" customFormat="1" ht="12">
      <c r="A283" s="65"/>
      <c r="B283" s="74" t="s">
        <v>1716</v>
      </c>
      <c r="C283" s="220" t="s">
        <v>1707</v>
      </c>
      <c r="D283" s="98" t="s">
        <v>2981</v>
      </c>
      <c r="E283" s="257"/>
      <c r="F283" s="257"/>
      <c r="AM283" s="75"/>
      <c r="AN283" s="75"/>
      <c r="AR283" s="75"/>
    </row>
    <row r="284" spans="1:58" s="45" customFormat="1" ht="24" customHeight="1">
      <c r="A284" s="65" t="s">
        <v>2982</v>
      </c>
      <c r="B284" s="221"/>
      <c r="C284" s="219" t="s">
        <v>2578</v>
      </c>
      <c r="D284" s="67" t="s">
        <v>2983</v>
      </c>
      <c r="E284" s="257" t="s">
        <v>1158</v>
      </c>
      <c r="F284" s="257">
        <v>95</v>
      </c>
      <c r="G284" s="222"/>
      <c r="I284" s="69"/>
      <c r="J284" s="69"/>
      <c r="K284" s="69"/>
      <c r="L284" s="69"/>
      <c r="M284" s="69"/>
      <c r="AK284" s="71"/>
      <c r="AM284" s="71"/>
      <c r="AN284" s="71"/>
      <c r="AR284" s="43"/>
      <c r="AX284" s="72"/>
      <c r="AY284" s="72"/>
      <c r="AZ284" s="72"/>
      <c r="BA284" s="72"/>
      <c r="BB284" s="72"/>
      <c r="BC284" s="43"/>
      <c r="BD284" s="72"/>
      <c r="BE284" s="43"/>
      <c r="BF284" s="71"/>
    </row>
    <row r="285" spans="1:58" s="45" customFormat="1" ht="39.75" customHeight="1">
      <c r="A285" s="65" t="s">
        <v>2984</v>
      </c>
      <c r="B285" s="221"/>
      <c r="C285" s="219" t="s">
        <v>2578</v>
      </c>
      <c r="D285" s="67" t="s">
        <v>2985</v>
      </c>
      <c r="E285" s="257" t="s">
        <v>1371</v>
      </c>
      <c r="F285" s="257">
        <v>92</v>
      </c>
      <c r="G285" s="222"/>
      <c r="I285" s="69"/>
      <c r="J285" s="69"/>
      <c r="K285" s="69"/>
      <c r="L285" s="69"/>
      <c r="M285" s="69"/>
      <c r="AK285" s="71"/>
      <c r="AM285" s="71"/>
      <c r="AN285" s="71"/>
      <c r="AR285" s="43"/>
      <c r="AX285" s="72"/>
      <c r="AY285" s="72"/>
      <c r="AZ285" s="72"/>
      <c r="BA285" s="72"/>
      <c r="BB285" s="72"/>
      <c r="BC285" s="43"/>
      <c r="BD285" s="72"/>
      <c r="BE285" s="43"/>
      <c r="BF285" s="71"/>
    </row>
    <row r="286" spans="1:44" s="73" customFormat="1" ht="12">
      <c r="A286" s="65"/>
      <c r="B286" s="74" t="s">
        <v>1716</v>
      </c>
      <c r="C286" s="220" t="s">
        <v>1707</v>
      </c>
      <c r="D286" s="98" t="s">
        <v>2781</v>
      </c>
      <c r="E286" s="257"/>
      <c r="F286" s="257"/>
      <c r="AM286" s="75"/>
      <c r="AN286" s="75"/>
      <c r="AR286" s="75"/>
    </row>
    <row r="287" spans="1:58" s="45" customFormat="1" ht="40.5" customHeight="1">
      <c r="A287" s="65" t="s">
        <v>2986</v>
      </c>
      <c r="B287" s="221"/>
      <c r="C287" s="219" t="s">
        <v>2578</v>
      </c>
      <c r="D287" s="67" t="s">
        <v>2985</v>
      </c>
      <c r="E287" s="257" t="s">
        <v>1371</v>
      </c>
      <c r="F287" s="257">
        <v>92</v>
      </c>
      <c r="G287" s="222"/>
      <c r="I287" s="69"/>
      <c r="J287" s="69"/>
      <c r="K287" s="69"/>
      <c r="L287" s="69"/>
      <c r="M287" s="69"/>
      <c r="AK287" s="71"/>
      <c r="AM287" s="71"/>
      <c r="AN287" s="71"/>
      <c r="AR287" s="43"/>
      <c r="AX287" s="72"/>
      <c r="AY287" s="72"/>
      <c r="AZ287" s="72"/>
      <c r="BA287" s="72"/>
      <c r="BB287" s="72"/>
      <c r="BC287" s="43"/>
      <c r="BD287" s="72"/>
      <c r="BE287" s="43"/>
      <c r="BF287" s="71"/>
    </row>
    <row r="288" spans="1:44" s="73" customFormat="1" ht="12">
      <c r="A288" s="65"/>
      <c r="B288" s="74" t="s">
        <v>1716</v>
      </c>
      <c r="C288" s="220" t="s">
        <v>1707</v>
      </c>
      <c r="D288" s="98" t="s">
        <v>2930</v>
      </c>
      <c r="E288" s="257"/>
      <c r="F288" s="257"/>
      <c r="AM288" s="75"/>
      <c r="AN288" s="75"/>
      <c r="AR288" s="75"/>
    </row>
    <row r="289" spans="1:58" s="45" customFormat="1" ht="39.75" customHeight="1">
      <c r="A289" s="65" t="s">
        <v>2987</v>
      </c>
      <c r="B289" s="221"/>
      <c r="C289" s="219" t="s">
        <v>2578</v>
      </c>
      <c r="D289" s="67" t="s">
        <v>2988</v>
      </c>
      <c r="E289" s="257" t="s">
        <v>1371</v>
      </c>
      <c r="F289" s="257">
        <v>92</v>
      </c>
      <c r="G289" s="222"/>
      <c r="I289" s="69"/>
      <c r="J289" s="69"/>
      <c r="K289" s="69"/>
      <c r="L289" s="69"/>
      <c r="M289" s="69"/>
      <c r="AK289" s="71"/>
      <c r="AM289" s="71"/>
      <c r="AN289" s="71"/>
      <c r="AR289" s="43"/>
      <c r="AX289" s="72"/>
      <c r="AY289" s="72"/>
      <c r="AZ289" s="72"/>
      <c r="BA289" s="72"/>
      <c r="BB289" s="72"/>
      <c r="BC289" s="43"/>
      <c r="BD289" s="72"/>
      <c r="BE289" s="43"/>
      <c r="BF289" s="71"/>
    </row>
    <row r="290" spans="1:44" s="73" customFormat="1" ht="12">
      <c r="A290" s="65"/>
      <c r="B290" s="74" t="s">
        <v>1716</v>
      </c>
      <c r="C290" s="220" t="s">
        <v>1707</v>
      </c>
      <c r="D290" s="98" t="s">
        <v>2781</v>
      </c>
      <c r="E290" s="257"/>
      <c r="F290" s="257"/>
      <c r="AM290" s="75"/>
      <c r="AN290" s="75"/>
      <c r="AR290" s="75"/>
    </row>
    <row r="291" spans="1:58" s="45" customFormat="1" ht="39" customHeight="1">
      <c r="A291" s="65" t="s">
        <v>2989</v>
      </c>
      <c r="B291" s="221"/>
      <c r="C291" s="219" t="s">
        <v>2578</v>
      </c>
      <c r="D291" s="67" t="s">
        <v>2990</v>
      </c>
      <c r="E291" s="257" t="s">
        <v>1371</v>
      </c>
      <c r="F291" s="257">
        <v>92</v>
      </c>
      <c r="G291" s="222"/>
      <c r="I291" s="69"/>
      <c r="J291" s="69"/>
      <c r="K291" s="69"/>
      <c r="L291" s="69"/>
      <c r="M291" s="69"/>
      <c r="AK291" s="71"/>
      <c r="AM291" s="71"/>
      <c r="AN291" s="71"/>
      <c r="AR291" s="43"/>
      <c r="AX291" s="72"/>
      <c r="AY291" s="72"/>
      <c r="AZ291" s="72"/>
      <c r="BA291" s="72"/>
      <c r="BB291" s="72"/>
      <c r="BC291" s="43"/>
      <c r="BD291" s="72"/>
      <c r="BE291" s="43"/>
      <c r="BF291" s="71"/>
    </row>
    <row r="292" spans="1:44" s="73" customFormat="1" ht="12">
      <c r="A292" s="65"/>
      <c r="B292" s="74" t="s">
        <v>1716</v>
      </c>
      <c r="C292" s="220" t="s">
        <v>1707</v>
      </c>
      <c r="D292" s="98" t="s">
        <v>2991</v>
      </c>
      <c r="E292" s="257"/>
      <c r="F292" s="257"/>
      <c r="AM292" s="75"/>
      <c r="AN292" s="75"/>
      <c r="AR292" s="75"/>
    </row>
    <row r="293" spans="1:58" s="45" customFormat="1" ht="36" customHeight="1">
      <c r="A293" s="65" t="s">
        <v>2992</v>
      </c>
      <c r="B293" s="221"/>
      <c r="C293" s="219" t="s">
        <v>2578</v>
      </c>
      <c r="D293" s="67" t="s">
        <v>2993</v>
      </c>
      <c r="E293" s="257" t="s">
        <v>1371</v>
      </c>
      <c r="F293" s="257">
        <v>92</v>
      </c>
      <c r="G293" s="222"/>
      <c r="I293" s="69"/>
      <c r="J293" s="69"/>
      <c r="K293" s="69"/>
      <c r="L293" s="69"/>
      <c r="M293" s="69"/>
      <c r="AK293" s="71"/>
      <c r="AM293" s="71"/>
      <c r="AN293" s="71"/>
      <c r="AR293" s="43"/>
      <c r="AX293" s="72"/>
      <c r="AY293" s="72"/>
      <c r="AZ293" s="72"/>
      <c r="BA293" s="72"/>
      <c r="BB293" s="72"/>
      <c r="BC293" s="43"/>
      <c r="BD293" s="72"/>
      <c r="BE293" s="43"/>
      <c r="BF293" s="71"/>
    </row>
    <row r="294" spans="1:44" s="73" customFormat="1" ht="12">
      <c r="A294" s="65"/>
      <c r="B294" s="74" t="s">
        <v>1716</v>
      </c>
      <c r="C294" s="220" t="s">
        <v>1707</v>
      </c>
      <c r="D294" s="98" t="s">
        <v>2994</v>
      </c>
      <c r="E294" s="257"/>
      <c r="F294" s="257"/>
      <c r="AM294" s="75"/>
      <c r="AN294" s="75"/>
      <c r="AR294" s="75"/>
    </row>
    <row r="295" spans="1:58" s="45" customFormat="1" ht="40.5" customHeight="1">
      <c r="A295" s="65" t="s">
        <v>2995</v>
      </c>
      <c r="B295" s="221"/>
      <c r="C295" s="219" t="s">
        <v>2578</v>
      </c>
      <c r="D295" s="67" t="s">
        <v>2996</v>
      </c>
      <c r="E295" s="257" t="s">
        <v>1371</v>
      </c>
      <c r="F295" s="257">
        <v>92</v>
      </c>
      <c r="G295" s="222"/>
      <c r="I295" s="69"/>
      <c r="J295" s="69"/>
      <c r="K295" s="69"/>
      <c r="L295" s="69"/>
      <c r="M295" s="69"/>
      <c r="AK295" s="71"/>
      <c r="AM295" s="71"/>
      <c r="AN295" s="71"/>
      <c r="AR295" s="43"/>
      <c r="AX295" s="72"/>
      <c r="AY295" s="72"/>
      <c r="AZ295" s="72"/>
      <c r="BA295" s="72"/>
      <c r="BB295" s="72"/>
      <c r="BC295" s="43"/>
      <c r="BD295" s="72"/>
      <c r="BE295" s="43"/>
      <c r="BF295" s="71"/>
    </row>
    <row r="296" spans="1:44" s="73" customFormat="1" ht="12">
      <c r="A296" s="65"/>
      <c r="B296" s="74" t="s">
        <v>1716</v>
      </c>
      <c r="C296" s="220" t="s">
        <v>1707</v>
      </c>
      <c r="D296" s="98" t="s">
        <v>2746</v>
      </c>
      <c r="E296" s="257"/>
      <c r="F296" s="257"/>
      <c r="AM296" s="75"/>
      <c r="AN296" s="75"/>
      <c r="AR296" s="75"/>
    </row>
    <row r="297" spans="1:58" s="45" customFormat="1" ht="43.5" customHeight="1">
      <c r="A297" s="65" t="s">
        <v>2997</v>
      </c>
      <c r="B297" s="221"/>
      <c r="C297" s="219" t="s">
        <v>2578</v>
      </c>
      <c r="D297" s="67" t="s">
        <v>2998</v>
      </c>
      <c r="E297" s="257" t="s">
        <v>1371</v>
      </c>
      <c r="F297" s="257">
        <v>92</v>
      </c>
      <c r="G297" s="222"/>
      <c r="I297" s="69"/>
      <c r="J297" s="69"/>
      <c r="K297" s="69"/>
      <c r="L297" s="69"/>
      <c r="M297" s="69"/>
      <c r="AK297" s="71"/>
      <c r="AM297" s="71"/>
      <c r="AN297" s="71"/>
      <c r="AR297" s="43"/>
      <c r="AX297" s="72"/>
      <c r="AY297" s="72"/>
      <c r="AZ297" s="72"/>
      <c r="BA297" s="72"/>
      <c r="BB297" s="72"/>
      <c r="BC297" s="43"/>
      <c r="BD297" s="72"/>
      <c r="BE297" s="43"/>
      <c r="BF297" s="71"/>
    </row>
    <row r="298" spans="1:44" s="73" customFormat="1" ht="12">
      <c r="A298" s="65"/>
      <c r="B298" s="74" t="s">
        <v>1716</v>
      </c>
      <c r="C298" s="220" t="s">
        <v>1707</v>
      </c>
      <c r="D298" s="98" t="s">
        <v>2930</v>
      </c>
      <c r="E298" s="257"/>
      <c r="F298" s="257"/>
      <c r="AM298" s="75"/>
      <c r="AN298" s="75"/>
      <c r="AR298" s="75"/>
    </row>
    <row r="299" spans="1:58" s="45" customFormat="1" ht="37.5" customHeight="1">
      <c r="A299" s="65" t="s">
        <v>2999</v>
      </c>
      <c r="B299" s="221"/>
      <c r="C299" s="219" t="s">
        <v>2578</v>
      </c>
      <c r="D299" s="67" t="s">
        <v>3000</v>
      </c>
      <c r="E299" s="257" t="s">
        <v>1371</v>
      </c>
      <c r="F299" s="257">
        <v>92</v>
      </c>
      <c r="G299" s="222"/>
      <c r="I299" s="69"/>
      <c r="J299" s="69"/>
      <c r="K299" s="69"/>
      <c r="L299" s="69"/>
      <c r="M299" s="69"/>
      <c r="AK299" s="71"/>
      <c r="AM299" s="71"/>
      <c r="AN299" s="71"/>
      <c r="AR299" s="43"/>
      <c r="AX299" s="72"/>
      <c r="AY299" s="72"/>
      <c r="AZ299" s="72"/>
      <c r="BA299" s="72"/>
      <c r="BB299" s="72"/>
      <c r="BC299" s="43"/>
      <c r="BD299" s="72"/>
      <c r="BE299" s="43"/>
      <c r="BF299" s="71"/>
    </row>
    <row r="300" spans="1:44" s="73" customFormat="1" ht="12">
      <c r="A300" s="65"/>
      <c r="B300" s="74" t="s">
        <v>1716</v>
      </c>
      <c r="C300" s="220" t="s">
        <v>1707</v>
      </c>
      <c r="D300" s="98" t="s">
        <v>2756</v>
      </c>
      <c r="E300" s="257"/>
      <c r="F300" s="257"/>
      <c r="AM300" s="75"/>
      <c r="AN300" s="75"/>
      <c r="AR300" s="75"/>
    </row>
    <row r="301" spans="1:58" s="45" customFormat="1" ht="24" customHeight="1">
      <c r="A301" s="65" t="s">
        <v>3001</v>
      </c>
      <c r="B301" s="221"/>
      <c r="C301" s="219" t="s">
        <v>2578</v>
      </c>
      <c r="D301" s="67" t="s">
        <v>3002</v>
      </c>
      <c r="E301" s="257" t="s">
        <v>1373</v>
      </c>
      <c r="F301" s="257">
        <v>90</v>
      </c>
      <c r="G301" s="222"/>
      <c r="I301" s="69"/>
      <c r="J301" s="69"/>
      <c r="K301" s="69"/>
      <c r="L301" s="69"/>
      <c r="M301" s="69"/>
      <c r="AK301" s="71"/>
      <c r="AM301" s="71"/>
      <c r="AN301" s="71"/>
      <c r="AR301" s="43"/>
      <c r="AX301" s="72"/>
      <c r="AY301" s="72"/>
      <c r="AZ301" s="72"/>
      <c r="BA301" s="72"/>
      <c r="BB301" s="72"/>
      <c r="BC301" s="43"/>
      <c r="BD301" s="72"/>
      <c r="BE301" s="43"/>
      <c r="BF301" s="71"/>
    </row>
    <row r="302" spans="1:58" s="45" customFormat="1" ht="24" customHeight="1">
      <c r="A302" s="65" t="s">
        <v>3003</v>
      </c>
      <c r="B302" s="221"/>
      <c r="C302" s="219" t="s">
        <v>2578</v>
      </c>
      <c r="D302" s="67" t="s">
        <v>3004</v>
      </c>
      <c r="E302" s="257" t="s">
        <v>1371</v>
      </c>
      <c r="F302" s="257">
        <v>92</v>
      </c>
      <c r="G302" s="222"/>
      <c r="I302" s="69"/>
      <c r="J302" s="69"/>
      <c r="K302" s="69"/>
      <c r="L302" s="69"/>
      <c r="M302" s="69"/>
      <c r="AK302" s="71"/>
      <c r="AM302" s="71"/>
      <c r="AN302" s="71"/>
      <c r="AR302" s="43"/>
      <c r="AX302" s="72"/>
      <c r="AY302" s="72"/>
      <c r="AZ302" s="72"/>
      <c r="BA302" s="72"/>
      <c r="BB302" s="72"/>
      <c r="BC302" s="43"/>
      <c r="BD302" s="72"/>
      <c r="BE302" s="43"/>
      <c r="BF302" s="71"/>
    </row>
    <row r="303" spans="1:44" s="73" customFormat="1" ht="12">
      <c r="A303" s="65"/>
      <c r="B303" s="74" t="s">
        <v>1716</v>
      </c>
      <c r="C303" s="220" t="s">
        <v>1707</v>
      </c>
      <c r="D303" s="98" t="s">
        <v>2781</v>
      </c>
      <c r="E303" s="257"/>
      <c r="F303" s="257"/>
      <c r="AM303" s="75"/>
      <c r="AN303" s="75"/>
      <c r="AR303" s="75"/>
    </row>
    <row r="304" spans="1:58" s="45" customFormat="1" ht="24" customHeight="1">
      <c r="A304" s="65" t="s">
        <v>3005</v>
      </c>
      <c r="B304" s="221"/>
      <c r="C304" s="219" t="s">
        <v>2578</v>
      </c>
      <c r="D304" s="67" t="s">
        <v>3006</v>
      </c>
      <c r="E304" s="257" t="s">
        <v>1373</v>
      </c>
      <c r="F304" s="257">
        <v>90</v>
      </c>
      <c r="G304" s="222"/>
      <c r="I304" s="69"/>
      <c r="J304" s="69"/>
      <c r="K304" s="69"/>
      <c r="L304" s="69"/>
      <c r="M304" s="69"/>
      <c r="AK304" s="71"/>
      <c r="AM304" s="71"/>
      <c r="AN304" s="71"/>
      <c r="AR304" s="43"/>
      <c r="AX304" s="72"/>
      <c r="AY304" s="72"/>
      <c r="AZ304" s="72"/>
      <c r="BA304" s="72"/>
      <c r="BB304" s="72"/>
      <c r="BC304" s="43"/>
      <c r="BD304" s="72"/>
      <c r="BE304" s="43"/>
      <c r="BF304" s="71"/>
    </row>
    <row r="305" spans="1:58" s="45" customFormat="1" ht="24" customHeight="1">
      <c r="A305" s="65" t="s">
        <v>3007</v>
      </c>
      <c r="B305" s="221"/>
      <c r="C305" s="219" t="s">
        <v>2578</v>
      </c>
      <c r="D305" s="67" t="s">
        <v>3008</v>
      </c>
      <c r="E305" s="257" t="s">
        <v>1371</v>
      </c>
      <c r="F305" s="257">
        <v>92</v>
      </c>
      <c r="G305" s="222"/>
      <c r="I305" s="69"/>
      <c r="J305" s="69"/>
      <c r="K305" s="69"/>
      <c r="L305" s="69"/>
      <c r="M305" s="69"/>
      <c r="AK305" s="71"/>
      <c r="AM305" s="71"/>
      <c r="AN305" s="71"/>
      <c r="AR305" s="43"/>
      <c r="AX305" s="72"/>
      <c r="AY305" s="72"/>
      <c r="AZ305" s="72"/>
      <c r="BA305" s="72"/>
      <c r="BB305" s="72"/>
      <c r="BC305" s="43"/>
      <c r="BD305" s="72"/>
      <c r="BE305" s="43"/>
      <c r="BF305" s="71"/>
    </row>
    <row r="306" spans="1:44" s="73" customFormat="1" ht="12">
      <c r="A306" s="65"/>
      <c r="B306" s="74" t="s">
        <v>1716</v>
      </c>
      <c r="C306" s="220" t="s">
        <v>1707</v>
      </c>
      <c r="D306" s="98" t="s">
        <v>2930</v>
      </c>
      <c r="E306" s="257"/>
      <c r="F306" s="257"/>
      <c r="AM306" s="75"/>
      <c r="AN306" s="75"/>
      <c r="AR306" s="75"/>
    </row>
    <row r="307" spans="1:58" s="45" customFormat="1" ht="24" customHeight="1">
      <c r="A307" s="65" t="s">
        <v>3009</v>
      </c>
      <c r="B307" s="221"/>
      <c r="C307" s="219" t="s">
        <v>2578</v>
      </c>
      <c r="D307" s="67" t="s">
        <v>3010</v>
      </c>
      <c r="E307" s="257" t="s">
        <v>1373</v>
      </c>
      <c r="F307" s="257">
        <v>90</v>
      </c>
      <c r="G307" s="222"/>
      <c r="I307" s="69"/>
      <c r="J307" s="69"/>
      <c r="K307" s="69"/>
      <c r="L307" s="69"/>
      <c r="M307" s="69"/>
      <c r="AK307" s="71"/>
      <c r="AM307" s="71"/>
      <c r="AN307" s="71"/>
      <c r="AR307" s="43"/>
      <c r="AX307" s="72"/>
      <c r="AY307" s="72"/>
      <c r="AZ307" s="72"/>
      <c r="BA307" s="72"/>
      <c r="BB307" s="72"/>
      <c r="BC307" s="43"/>
      <c r="BD307" s="72"/>
      <c r="BE307" s="43"/>
      <c r="BF307" s="71"/>
    </row>
    <row r="308" spans="1:58" s="45" customFormat="1" ht="41.25" customHeight="1">
      <c r="A308" s="65" t="s">
        <v>3011</v>
      </c>
      <c r="B308" s="221"/>
      <c r="C308" s="219" t="s">
        <v>2578</v>
      </c>
      <c r="D308" s="67" t="s">
        <v>3012</v>
      </c>
      <c r="E308" s="257" t="s">
        <v>1371</v>
      </c>
      <c r="F308" s="257">
        <v>92</v>
      </c>
      <c r="G308" s="222"/>
      <c r="I308" s="69"/>
      <c r="J308" s="69"/>
      <c r="K308" s="69"/>
      <c r="L308" s="69"/>
      <c r="M308" s="69"/>
      <c r="AK308" s="71"/>
      <c r="AM308" s="71"/>
      <c r="AN308" s="71"/>
      <c r="AR308" s="43"/>
      <c r="AX308" s="72"/>
      <c r="AY308" s="72"/>
      <c r="AZ308" s="72"/>
      <c r="BA308" s="72"/>
      <c r="BB308" s="72"/>
      <c r="BC308" s="43"/>
      <c r="BD308" s="72"/>
      <c r="BE308" s="43"/>
      <c r="BF308" s="71"/>
    </row>
    <row r="309" spans="1:44" s="73" customFormat="1" ht="12">
      <c r="A309" s="65"/>
      <c r="B309" s="74" t="s">
        <v>1716</v>
      </c>
      <c r="C309" s="220" t="s">
        <v>1707</v>
      </c>
      <c r="D309" s="98" t="s">
        <v>3013</v>
      </c>
      <c r="E309" s="257"/>
      <c r="F309" s="257"/>
      <c r="AM309" s="75"/>
      <c r="AN309" s="75"/>
      <c r="AR309" s="75"/>
    </row>
    <row r="310" spans="1:58" s="45" customFormat="1" ht="37.5" customHeight="1">
      <c r="A310" s="65" t="s">
        <v>3014</v>
      </c>
      <c r="B310" s="221"/>
      <c r="C310" s="219" t="s">
        <v>2578</v>
      </c>
      <c r="D310" s="67" t="s">
        <v>3015</v>
      </c>
      <c r="E310" s="257" t="s">
        <v>1371</v>
      </c>
      <c r="F310" s="257">
        <v>92</v>
      </c>
      <c r="G310" s="222"/>
      <c r="I310" s="69"/>
      <c r="J310" s="69"/>
      <c r="K310" s="69"/>
      <c r="L310" s="69"/>
      <c r="M310" s="69"/>
      <c r="AK310" s="71"/>
      <c r="AM310" s="71"/>
      <c r="AN310" s="71"/>
      <c r="AR310" s="43"/>
      <c r="AX310" s="72"/>
      <c r="AY310" s="72"/>
      <c r="AZ310" s="72"/>
      <c r="BA310" s="72"/>
      <c r="BB310" s="72"/>
      <c r="BC310" s="43"/>
      <c r="BD310" s="72"/>
      <c r="BE310" s="43"/>
      <c r="BF310" s="71"/>
    </row>
    <row r="311" spans="1:44" s="73" customFormat="1" ht="12">
      <c r="A311" s="65"/>
      <c r="B311" s="74" t="s">
        <v>1716</v>
      </c>
      <c r="C311" s="220" t="s">
        <v>1707</v>
      </c>
      <c r="D311" s="98" t="s">
        <v>3016</v>
      </c>
      <c r="E311" s="257"/>
      <c r="F311" s="257"/>
      <c r="AM311" s="75"/>
      <c r="AN311" s="75"/>
      <c r="AR311" s="75"/>
    </row>
    <row r="312" spans="1:58" s="45" customFormat="1" ht="48" customHeight="1">
      <c r="A312" s="65" t="s">
        <v>3017</v>
      </c>
      <c r="B312" s="221"/>
      <c r="C312" s="219" t="s">
        <v>2578</v>
      </c>
      <c r="D312" s="67" t="s">
        <v>3018</v>
      </c>
      <c r="E312" s="257" t="s">
        <v>1371</v>
      </c>
      <c r="F312" s="257">
        <v>92</v>
      </c>
      <c r="G312" s="222"/>
      <c r="I312" s="69"/>
      <c r="J312" s="69"/>
      <c r="K312" s="69"/>
      <c r="L312" s="69"/>
      <c r="M312" s="69"/>
      <c r="AK312" s="71"/>
      <c r="AM312" s="71"/>
      <c r="AN312" s="71"/>
      <c r="AR312" s="43"/>
      <c r="AX312" s="72"/>
      <c r="AY312" s="72"/>
      <c r="AZ312" s="72"/>
      <c r="BA312" s="72"/>
      <c r="BB312" s="72"/>
      <c r="BC312" s="43"/>
      <c r="BD312" s="72"/>
      <c r="BE312" s="43"/>
      <c r="BF312" s="71"/>
    </row>
    <row r="313" spans="1:44" s="73" customFormat="1" ht="12">
      <c r="A313" s="65"/>
      <c r="B313" s="74" t="s">
        <v>1716</v>
      </c>
      <c r="C313" s="220" t="s">
        <v>1707</v>
      </c>
      <c r="D313" s="98" t="s">
        <v>2781</v>
      </c>
      <c r="E313" s="257"/>
      <c r="F313" s="257"/>
      <c r="AM313" s="75"/>
      <c r="AN313" s="75"/>
      <c r="AR313" s="75"/>
    </row>
    <row r="314" spans="1:58" s="45" customFormat="1" ht="24" customHeight="1">
      <c r="A314" s="65" t="s">
        <v>3019</v>
      </c>
      <c r="B314" s="221"/>
      <c r="C314" s="219" t="s">
        <v>2578</v>
      </c>
      <c r="D314" s="67" t="s">
        <v>3020</v>
      </c>
      <c r="E314" s="257"/>
      <c r="F314" s="257"/>
      <c r="G314" s="222"/>
      <c r="I314" s="69"/>
      <c r="J314" s="69"/>
      <c r="K314" s="69"/>
      <c r="L314" s="69"/>
      <c r="M314" s="69"/>
      <c r="AK314" s="71"/>
      <c r="AM314" s="71"/>
      <c r="AN314" s="71"/>
      <c r="AR314" s="43"/>
      <c r="AX314" s="72"/>
      <c r="AY314" s="72"/>
      <c r="AZ314" s="72"/>
      <c r="BA314" s="72"/>
      <c r="BB314" s="72"/>
      <c r="BC314" s="43"/>
      <c r="BD314" s="72"/>
      <c r="BE314" s="43"/>
      <c r="BF314" s="71"/>
    </row>
    <row r="315" spans="1:44" s="73" customFormat="1" ht="12">
      <c r="A315" s="65"/>
      <c r="B315" s="74" t="s">
        <v>1716</v>
      </c>
      <c r="C315" s="220" t="s">
        <v>1707</v>
      </c>
      <c r="D315" s="98" t="s">
        <v>2716</v>
      </c>
      <c r="E315" s="257"/>
      <c r="F315" s="257"/>
      <c r="AM315" s="75"/>
      <c r="AN315" s="75"/>
      <c r="AR315" s="75"/>
    </row>
    <row r="316" spans="1:58" s="45" customFormat="1" ht="24" customHeight="1">
      <c r="A316" s="65" t="s">
        <v>3021</v>
      </c>
      <c r="B316" s="221"/>
      <c r="C316" s="219" t="s">
        <v>2578</v>
      </c>
      <c r="D316" s="67" t="s">
        <v>3022</v>
      </c>
      <c r="E316" s="257" t="s">
        <v>1158</v>
      </c>
      <c r="F316" s="257">
        <v>95</v>
      </c>
      <c r="G316" s="222"/>
      <c r="I316" s="69"/>
      <c r="J316" s="69"/>
      <c r="K316" s="69"/>
      <c r="L316" s="69"/>
      <c r="M316" s="69"/>
      <c r="AK316" s="71"/>
      <c r="AM316" s="71"/>
      <c r="AN316" s="71"/>
      <c r="AR316" s="43"/>
      <c r="AX316" s="72"/>
      <c r="AY316" s="72"/>
      <c r="AZ316" s="72"/>
      <c r="BA316" s="72"/>
      <c r="BB316" s="72"/>
      <c r="BC316" s="43"/>
      <c r="BD316" s="72"/>
      <c r="BE316" s="43"/>
      <c r="BF316" s="71"/>
    </row>
    <row r="317" spans="1:44" s="73" customFormat="1" ht="12">
      <c r="A317" s="65"/>
      <c r="B317" s="74" t="s">
        <v>1716</v>
      </c>
      <c r="C317" s="220" t="s">
        <v>1707</v>
      </c>
      <c r="D317" s="98" t="s">
        <v>2759</v>
      </c>
      <c r="E317" s="257"/>
      <c r="F317" s="257"/>
      <c r="AM317" s="75"/>
      <c r="AN317" s="75"/>
      <c r="AR317" s="75"/>
    </row>
    <row r="318" spans="1:58" s="45" customFormat="1" ht="24" customHeight="1">
      <c r="A318" s="65" t="s">
        <v>3023</v>
      </c>
      <c r="B318" s="221"/>
      <c r="C318" s="219" t="s">
        <v>2578</v>
      </c>
      <c r="D318" s="67" t="s">
        <v>3024</v>
      </c>
      <c r="E318" s="257" t="s">
        <v>1104</v>
      </c>
      <c r="F318" s="257"/>
      <c r="G318" s="222"/>
      <c r="I318" s="69"/>
      <c r="J318" s="69"/>
      <c r="K318" s="69"/>
      <c r="L318" s="69"/>
      <c r="M318" s="69"/>
      <c r="AK318" s="71"/>
      <c r="AM318" s="71"/>
      <c r="AN318" s="71"/>
      <c r="AR318" s="43"/>
      <c r="AX318" s="72"/>
      <c r="AY318" s="72"/>
      <c r="AZ318" s="72"/>
      <c r="BA318" s="72"/>
      <c r="BB318" s="72"/>
      <c r="BC318" s="43"/>
      <c r="BD318" s="72"/>
      <c r="BE318" s="43"/>
      <c r="BF318" s="71"/>
    </row>
    <row r="319" spans="1:58" s="45" customFormat="1" ht="34.5" customHeight="1">
      <c r="A319" s="65" t="s">
        <v>3025</v>
      </c>
      <c r="B319" s="221"/>
      <c r="C319" s="219" t="s">
        <v>2578</v>
      </c>
      <c r="D319" s="67" t="s">
        <v>3026</v>
      </c>
      <c r="E319" s="257" t="s">
        <v>1369</v>
      </c>
      <c r="F319" s="257">
        <v>96</v>
      </c>
      <c r="G319" s="222"/>
      <c r="I319" s="69"/>
      <c r="J319" s="69"/>
      <c r="K319" s="69"/>
      <c r="L319" s="69"/>
      <c r="M319" s="69"/>
      <c r="AK319" s="71"/>
      <c r="AM319" s="71"/>
      <c r="AN319" s="71"/>
      <c r="AR319" s="43"/>
      <c r="AX319" s="72"/>
      <c r="AY319" s="72"/>
      <c r="AZ319" s="72"/>
      <c r="BA319" s="72"/>
      <c r="BB319" s="72"/>
      <c r="BC319" s="43"/>
      <c r="BD319" s="72"/>
      <c r="BE319" s="43"/>
      <c r="BF319" s="71"/>
    </row>
    <row r="320" spans="1:44" s="73" customFormat="1" ht="12">
      <c r="A320" s="65"/>
      <c r="B320" s="74" t="s">
        <v>1716</v>
      </c>
      <c r="C320" s="220" t="s">
        <v>1707</v>
      </c>
      <c r="D320" s="98" t="s">
        <v>2746</v>
      </c>
      <c r="E320" s="257"/>
      <c r="F320" s="257"/>
      <c r="AM320" s="75"/>
      <c r="AN320" s="75"/>
      <c r="AR320" s="75"/>
    </row>
    <row r="321" spans="1:58" s="45" customFormat="1" ht="24" customHeight="1">
      <c r="A321" s="65" t="s">
        <v>3027</v>
      </c>
      <c r="B321" s="221"/>
      <c r="C321" s="219" t="s">
        <v>2578</v>
      </c>
      <c r="D321" s="67" t="s">
        <v>3028</v>
      </c>
      <c r="E321" s="257" t="s">
        <v>1369</v>
      </c>
      <c r="F321" s="257">
        <v>96</v>
      </c>
      <c r="G321" s="222"/>
      <c r="I321" s="69"/>
      <c r="J321" s="69"/>
      <c r="K321" s="69"/>
      <c r="L321" s="69"/>
      <c r="M321" s="69"/>
      <c r="AK321" s="71"/>
      <c r="AM321" s="71"/>
      <c r="AN321" s="71"/>
      <c r="AR321" s="43"/>
      <c r="AX321" s="72"/>
      <c r="AY321" s="72"/>
      <c r="AZ321" s="72"/>
      <c r="BA321" s="72"/>
      <c r="BB321" s="72"/>
      <c r="BC321" s="43"/>
      <c r="BD321" s="72"/>
      <c r="BE321" s="43"/>
      <c r="BF321" s="71"/>
    </row>
    <row r="322" spans="1:44" s="73" customFormat="1" ht="12">
      <c r="A322" s="65"/>
      <c r="B322" s="74" t="s">
        <v>1716</v>
      </c>
      <c r="C322" s="220" t="s">
        <v>1707</v>
      </c>
      <c r="D322" s="98" t="s">
        <v>2716</v>
      </c>
      <c r="E322" s="257"/>
      <c r="F322" s="257"/>
      <c r="AM322" s="75"/>
      <c r="AN322" s="75"/>
      <c r="AR322" s="75"/>
    </row>
    <row r="323" spans="1:58" s="45" customFormat="1" ht="41.25" customHeight="1">
      <c r="A323" s="65" t="s">
        <v>3029</v>
      </c>
      <c r="B323" s="221"/>
      <c r="C323" s="219" t="s">
        <v>2578</v>
      </c>
      <c r="D323" s="67" t="s">
        <v>3030</v>
      </c>
      <c r="E323" s="257" t="s">
        <v>1104</v>
      </c>
      <c r="F323" s="257"/>
      <c r="G323" s="222"/>
      <c r="I323" s="69"/>
      <c r="J323" s="69"/>
      <c r="K323" s="69"/>
      <c r="L323" s="69"/>
      <c r="M323" s="69"/>
      <c r="AK323" s="71"/>
      <c r="AM323" s="71"/>
      <c r="AN323" s="71"/>
      <c r="AR323" s="43"/>
      <c r="AX323" s="72"/>
      <c r="AY323" s="72"/>
      <c r="AZ323" s="72"/>
      <c r="BA323" s="72"/>
      <c r="BB323" s="72"/>
      <c r="BC323" s="43"/>
      <c r="BD323" s="72"/>
      <c r="BE323" s="43"/>
      <c r="BF323" s="71"/>
    </row>
    <row r="324" spans="1:58" s="45" customFormat="1" ht="24" customHeight="1">
      <c r="A324" s="65" t="s">
        <v>3031</v>
      </c>
      <c r="B324" s="221"/>
      <c r="C324" s="219" t="s">
        <v>2578</v>
      </c>
      <c r="D324" s="67" t="s">
        <v>3032</v>
      </c>
      <c r="E324" s="257" t="s">
        <v>1104</v>
      </c>
      <c r="F324" s="257"/>
      <c r="G324" s="222"/>
      <c r="I324" s="69"/>
      <c r="J324" s="69"/>
      <c r="K324" s="69"/>
      <c r="L324" s="69"/>
      <c r="M324" s="69"/>
      <c r="AK324" s="71"/>
      <c r="AM324" s="71"/>
      <c r="AN324" s="71"/>
      <c r="AR324" s="43"/>
      <c r="AX324" s="72"/>
      <c r="AY324" s="72"/>
      <c r="AZ324" s="72"/>
      <c r="BA324" s="72"/>
      <c r="BB324" s="72"/>
      <c r="BC324" s="43"/>
      <c r="BD324" s="72"/>
      <c r="BE324" s="43"/>
      <c r="BF324" s="71"/>
    </row>
    <row r="325" spans="1:58" s="45" customFormat="1" ht="24" customHeight="1">
      <c r="A325" s="65" t="s">
        <v>3033</v>
      </c>
      <c r="B325" s="221"/>
      <c r="C325" s="219" t="s">
        <v>2578</v>
      </c>
      <c r="D325" s="67" t="s">
        <v>3034</v>
      </c>
      <c r="E325" s="257" t="s">
        <v>1104</v>
      </c>
      <c r="F325" s="257"/>
      <c r="G325" s="222"/>
      <c r="I325" s="69"/>
      <c r="J325" s="69"/>
      <c r="K325" s="69"/>
      <c r="L325" s="69"/>
      <c r="M325" s="69"/>
      <c r="AK325" s="71"/>
      <c r="AM325" s="71"/>
      <c r="AN325" s="71"/>
      <c r="AR325" s="43"/>
      <c r="AX325" s="72"/>
      <c r="AY325" s="72"/>
      <c r="AZ325" s="72"/>
      <c r="BA325" s="72"/>
      <c r="BB325" s="72"/>
      <c r="BC325" s="43"/>
      <c r="BD325" s="72"/>
      <c r="BE325" s="43"/>
      <c r="BF325" s="71"/>
    </row>
    <row r="326" spans="1:44" s="73" customFormat="1" ht="12">
      <c r="A326" s="65"/>
      <c r="B326" s="74" t="s">
        <v>1716</v>
      </c>
      <c r="C326" s="220" t="s">
        <v>1707</v>
      </c>
      <c r="D326" s="98" t="s">
        <v>2751</v>
      </c>
      <c r="E326" s="257"/>
      <c r="F326" s="257"/>
      <c r="AM326" s="75"/>
      <c r="AN326" s="75"/>
      <c r="AR326" s="75"/>
    </row>
    <row r="327" spans="1:58" s="45" customFormat="1" ht="24" customHeight="1">
      <c r="A327" s="65" t="s">
        <v>3035</v>
      </c>
      <c r="B327" s="221"/>
      <c r="C327" s="219" t="s">
        <v>2578</v>
      </c>
      <c r="D327" s="67" t="s">
        <v>3036</v>
      </c>
      <c r="E327" s="257" t="s">
        <v>1104</v>
      </c>
      <c r="F327" s="257"/>
      <c r="G327" s="222"/>
      <c r="I327" s="69"/>
      <c r="J327" s="69"/>
      <c r="K327" s="69"/>
      <c r="L327" s="69"/>
      <c r="M327" s="69"/>
      <c r="AK327" s="71"/>
      <c r="AM327" s="71"/>
      <c r="AN327" s="71"/>
      <c r="AR327" s="43"/>
      <c r="AX327" s="72"/>
      <c r="AY327" s="72"/>
      <c r="AZ327" s="72"/>
      <c r="BA327" s="72"/>
      <c r="BB327" s="72"/>
      <c r="BC327" s="43"/>
      <c r="BD327" s="72"/>
      <c r="BE327" s="43"/>
      <c r="BF327" s="71"/>
    </row>
    <row r="328" spans="1:44" s="73" customFormat="1" ht="12">
      <c r="A328" s="65"/>
      <c r="B328" s="74" t="s">
        <v>1716</v>
      </c>
      <c r="C328" s="220" t="s">
        <v>1707</v>
      </c>
      <c r="D328" s="98" t="s">
        <v>3037</v>
      </c>
      <c r="E328" s="257"/>
      <c r="F328" s="257"/>
      <c r="AM328" s="75"/>
      <c r="AN328" s="75"/>
      <c r="AR328" s="75"/>
    </row>
    <row r="329" spans="1:58" s="45" customFormat="1" ht="24" customHeight="1">
      <c r="A329" s="65" t="s">
        <v>3038</v>
      </c>
      <c r="B329" s="221"/>
      <c r="C329" s="219" t="s">
        <v>2578</v>
      </c>
      <c r="D329" s="67" t="s">
        <v>3039</v>
      </c>
      <c r="E329" s="257" t="s">
        <v>1104</v>
      </c>
      <c r="F329" s="257"/>
      <c r="G329" s="222"/>
      <c r="I329" s="69"/>
      <c r="J329" s="69"/>
      <c r="K329" s="69"/>
      <c r="L329" s="69"/>
      <c r="M329" s="69"/>
      <c r="AK329" s="71"/>
      <c r="AM329" s="71"/>
      <c r="AN329" s="71"/>
      <c r="AR329" s="43"/>
      <c r="AX329" s="72"/>
      <c r="AY329" s="72"/>
      <c r="AZ329" s="72"/>
      <c r="BA329" s="72"/>
      <c r="BB329" s="72"/>
      <c r="BC329" s="43"/>
      <c r="BD329" s="72"/>
      <c r="BE329" s="43"/>
      <c r="BF329" s="71"/>
    </row>
    <row r="330" spans="1:58" s="45" customFormat="1" ht="24" customHeight="1">
      <c r="A330" s="65" t="s">
        <v>3040</v>
      </c>
      <c r="B330" s="221"/>
      <c r="C330" s="219" t="s">
        <v>2578</v>
      </c>
      <c r="D330" s="67" t="s">
        <v>3041</v>
      </c>
      <c r="E330" s="257" t="s">
        <v>1104</v>
      </c>
      <c r="F330" s="257"/>
      <c r="G330" s="222"/>
      <c r="I330" s="69"/>
      <c r="J330" s="69"/>
      <c r="K330" s="69"/>
      <c r="L330" s="69"/>
      <c r="M330" s="69"/>
      <c r="AK330" s="71"/>
      <c r="AM330" s="71"/>
      <c r="AN330" s="71"/>
      <c r="AR330" s="43"/>
      <c r="AX330" s="72"/>
      <c r="AY330" s="72"/>
      <c r="AZ330" s="72"/>
      <c r="BA330" s="72"/>
      <c r="BB330" s="72"/>
      <c r="BC330" s="43"/>
      <c r="BD330" s="72"/>
      <c r="BE330" s="43"/>
      <c r="BF330" s="71"/>
    </row>
    <row r="331" spans="1:58" s="45" customFormat="1" ht="24" customHeight="1">
      <c r="A331" s="65" t="s">
        <v>3042</v>
      </c>
      <c r="B331" s="221"/>
      <c r="C331" s="219" t="s">
        <v>3043</v>
      </c>
      <c r="D331" s="67" t="s">
        <v>3044</v>
      </c>
      <c r="E331" s="257" t="s">
        <v>1104</v>
      </c>
      <c r="F331" s="257"/>
      <c r="G331" s="222"/>
      <c r="I331" s="69"/>
      <c r="J331" s="69"/>
      <c r="K331" s="69"/>
      <c r="L331" s="69"/>
      <c r="M331" s="69"/>
      <c r="AK331" s="71"/>
      <c r="AM331" s="71"/>
      <c r="AN331" s="71"/>
      <c r="AR331" s="43"/>
      <c r="AX331" s="72"/>
      <c r="AY331" s="72"/>
      <c r="AZ331" s="72"/>
      <c r="BA331" s="72"/>
      <c r="BB331" s="72"/>
      <c r="BC331" s="43"/>
      <c r="BD331" s="72"/>
      <c r="BE331" s="43"/>
      <c r="BF331" s="71"/>
    </row>
    <row r="332" spans="1:44" s="73" customFormat="1" ht="12">
      <c r="A332" s="65"/>
      <c r="B332" s="74" t="s">
        <v>1716</v>
      </c>
      <c r="C332" s="220" t="s">
        <v>1707</v>
      </c>
      <c r="D332" s="98" t="s">
        <v>3045</v>
      </c>
      <c r="E332" s="257"/>
      <c r="F332" s="257"/>
      <c r="AM332" s="75"/>
      <c r="AN332" s="75"/>
      <c r="AR332" s="75"/>
    </row>
    <row r="333" spans="1:58" s="45" customFormat="1" ht="24" customHeight="1">
      <c r="A333" s="65" t="s">
        <v>3046</v>
      </c>
      <c r="B333" s="221"/>
      <c r="C333" s="219" t="s">
        <v>3047</v>
      </c>
      <c r="D333" s="67" t="s">
        <v>3048</v>
      </c>
      <c r="E333" s="257" t="s">
        <v>1104</v>
      </c>
      <c r="F333" s="257"/>
      <c r="G333" s="222"/>
      <c r="I333" s="69"/>
      <c r="J333" s="69"/>
      <c r="K333" s="69"/>
      <c r="L333" s="69"/>
      <c r="M333" s="69"/>
      <c r="AK333" s="71"/>
      <c r="AM333" s="71"/>
      <c r="AN333" s="71"/>
      <c r="AR333" s="43"/>
      <c r="AX333" s="72"/>
      <c r="AY333" s="72"/>
      <c r="AZ333" s="72"/>
      <c r="BA333" s="72"/>
      <c r="BB333" s="72"/>
      <c r="BC333" s="43"/>
      <c r="BD333" s="72"/>
      <c r="BE333" s="43"/>
      <c r="BF333" s="71"/>
    </row>
    <row r="334" spans="1:44" s="73" customFormat="1" ht="12">
      <c r="A334" s="65"/>
      <c r="B334" s="74" t="s">
        <v>1716</v>
      </c>
      <c r="C334" s="220" t="s">
        <v>1707</v>
      </c>
      <c r="D334" s="98" t="s">
        <v>3049</v>
      </c>
      <c r="E334" s="257"/>
      <c r="F334" s="257"/>
      <c r="AM334" s="75"/>
      <c r="AN334" s="75"/>
      <c r="AR334" s="75"/>
    </row>
    <row r="335" spans="1:58" s="45" customFormat="1" ht="24" customHeight="1">
      <c r="A335" s="65" t="s">
        <v>3050</v>
      </c>
      <c r="B335" s="221"/>
      <c r="C335" s="219" t="s">
        <v>3051</v>
      </c>
      <c r="D335" s="67" t="s">
        <v>3052</v>
      </c>
      <c r="E335" s="257" t="s">
        <v>1104</v>
      </c>
      <c r="F335" s="257"/>
      <c r="G335" s="222"/>
      <c r="I335" s="69"/>
      <c r="J335" s="69"/>
      <c r="K335" s="69"/>
      <c r="L335" s="69"/>
      <c r="M335" s="69"/>
      <c r="AK335" s="71"/>
      <c r="AM335" s="71"/>
      <c r="AN335" s="71"/>
      <c r="AR335" s="43"/>
      <c r="AX335" s="72"/>
      <c r="AY335" s="72"/>
      <c r="AZ335" s="72"/>
      <c r="BA335" s="72"/>
      <c r="BB335" s="72"/>
      <c r="BC335" s="43"/>
      <c r="BD335" s="72"/>
      <c r="BE335" s="43"/>
      <c r="BF335" s="71"/>
    </row>
    <row r="336" spans="1:44" s="73" customFormat="1" ht="12">
      <c r="A336" s="65"/>
      <c r="B336" s="74" t="s">
        <v>1716</v>
      </c>
      <c r="C336" s="220" t="s">
        <v>1707</v>
      </c>
      <c r="D336" s="98" t="s">
        <v>3053</v>
      </c>
      <c r="E336" s="257"/>
      <c r="F336" s="257"/>
      <c r="AM336" s="75"/>
      <c r="AN336" s="75"/>
      <c r="AR336" s="75"/>
    </row>
    <row r="337" spans="1:58" s="45" customFormat="1" ht="24" customHeight="1">
      <c r="A337" s="65" t="s">
        <v>3054</v>
      </c>
      <c r="B337" s="221"/>
      <c r="C337" s="219" t="s">
        <v>3055</v>
      </c>
      <c r="D337" s="67" t="s">
        <v>3056</v>
      </c>
      <c r="E337" s="257" t="s">
        <v>1104</v>
      </c>
      <c r="F337" s="257"/>
      <c r="G337" s="222"/>
      <c r="I337" s="69"/>
      <c r="J337" s="69"/>
      <c r="K337" s="69"/>
      <c r="L337" s="69"/>
      <c r="M337" s="69"/>
      <c r="AK337" s="71"/>
      <c r="AM337" s="71"/>
      <c r="AN337" s="71"/>
      <c r="AR337" s="43"/>
      <c r="AX337" s="72"/>
      <c r="AY337" s="72"/>
      <c r="AZ337" s="72"/>
      <c r="BA337" s="72"/>
      <c r="BB337" s="72"/>
      <c r="BC337" s="43"/>
      <c r="BD337" s="72"/>
      <c r="BE337" s="43"/>
      <c r="BF337" s="71"/>
    </row>
    <row r="338" spans="1:44" s="73" customFormat="1" ht="12">
      <c r="A338" s="65"/>
      <c r="B338" s="74" t="s">
        <v>1716</v>
      </c>
      <c r="C338" s="220" t="s">
        <v>1707</v>
      </c>
      <c r="D338" s="98" t="s">
        <v>3057</v>
      </c>
      <c r="E338" s="257"/>
      <c r="F338" s="257"/>
      <c r="AM338" s="75"/>
      <c r="AN338" s="75"/>
      <c r="AR338" s="75"/>
    </row>
    <row r="339" spans="1:58" s="45" customFormat="1" ht="24" customHeight="1">
      <c r="A339" s="65" t="s">
        <v>3058</v>
      </c>
      <c r="B339" s="221"/>
      <c r="C339" s="219" t="s">
        <v>3059</v>
      </c>
      <c r="D339" s="67" t="s">
        <v>3060</v>
      </c>
      <c r="E339" s="257" t="s">
        <v>1104</v>
      </c>
      <c r="F339" s="257"/>
      <c r="G339" s="222"/>
      <c r="I339" s="69"/>
      <c r="J339" s="69"/>
      <c r="K339" s="69"/>
      <c r="L339" s="69"/>
      <c r="M339" s="69"/>
      <c r="AK339" s="71"/>
      <c r="AM339" s="71"/>
      <c r="AN339" s="71"/>
      <c r="AR339" s="43"/>
      <c r="AX339" s="72"/>
      <c r="AY339" s="72"/>
      <c r="AZ339" s="72"/>
      <c r="BA339" s="72"/>
      <c r="BB339" s="72"/>
      <c r="BC339" s="43"/>
      <c r="BD339" s="72"/>
      <c r="BE339" s="43"/>
      <c r="BF339" s="71"/>
    </row>
    <row r="340" spans="1:44" s="73" customFormat="1" ht="12">
      <c r="A340" s="65"/>
      <c r="B340" s="74" t="s">
        <v>1716</v>
      </c>
      <c r="C340" s="220" t="s">
        <v>1707</v>
      </c>
      <c r="D340" s="98" t="s">
        <v>3061</v>
      </c>
      <c r="E340" s="257"/>
      <c r="F340" s="257"/>
      <c r="AM340" s="75"/>
      <c r="AN340" s="75"/>
      <c r="AR340" s="75"/>
    </row>
    <row r="341" spans="1:58" s="45" customFormat="1" ht="24" customHeight="1">
      <c r="A341" s="65" t="s">
        <v>3062</v>
      </c>
      <c r="B341" s="221"/>
      <c r="C341" s="219" t="s">
        <v>3043</v>
      </c>
      <c r="D341" s="67" t="s">
        <v>3063</v>
      </c>
      <c r="E341" s="257" t="s">
        <v>1104</v>
      </c>
      <c r="F341" s="257"/>
      <c r="G341" s="222"/>
      <c r="I341" s="69"/>
      <c r="J341" s="69"/>
      <c r="K341" s="69"/>
      <c r="L341" s="69"/>
      <c r="M341" s="69"/>
      <c r="AK341" s="71"/>
      <c r="AM341" s="71"/>
      <c r="AN341" s="71"/>
      <c r="AR341" s="43"/>
      <c r="AX341" s="72"/>
      <c r="AY341" s="72"/>
      <c r="AZ341" s="72"/>
      <c r="BA341" s="72"/>
      <c r="BB341" s="72"/>
      <c r="BC341" s="43"/>
      <c r="BD341" s="72"/>
      <c r="BE341" s="43"/>
      <c r="BF341" s="71"/>
    </row>
    <row r="342" spans="1:44" s="73" customFormat="1" ht="12">
      <c r="A342" s="65"/>
      <c r="B342" s="74" t="s">
        <v>1716</v>
      </c>
      <c r="C342" s="220" t="s">
        <v>1707</v>
      </c>
      <c r="D342" s="98" t="s">
        <v>3064</v>
      </c>
      <c r="E342" s="257"/>
      <c r="F342" s="257"/>
      <c r="AM342" s="75"/>
      <c r="AN342" s="75"/>
      <c r="AR342" s="75"/>
    </row>
    <row r="343" spans="1:58" s="45" customFormat="1" ht="24" customHeight="1">
      <c r="A343" s="65" t="s">
        <v>3065</v>
      </c>
      <c r="B343" s="221"/>
      <c r="C343" s="219" t="s">
        <v>3047</v>
      </c>
      <c r="D343" s="67" t="s">
        <v>3066</v>
      </c>
      <c r="E343" s="257" t="s">
        <v>1104</v>
      </c>
      <c r="F343" s="257"/>
      <c r="G343" s="222"/>
      <c r="I343" s="69"/>
      <c r="J343" s="69"/>
      <c r="K343" s="69"/>
      <c r="L343" s="69"/>
      <c r="M343" s="69"/>
      <c r="AK343" s="71"/>
      <c r="AM343" s="71"/>
      <c r="AN343" s="71"/>
      <c r="AR343" s="43"/>
      <c r="AX343" s="72"/>
      <c r="AY343" s="72"/>
      <c r="AZ343" s="72"/>
      <c r="BA343" s="72"/>
      <c r="BB343" s="72"/>
      <c r="BC343" s="43"/>
      <c r="BD343" s="72"/>
      <c r="BE343" s="43"/>
      <c r="BF343" s="71"/>
    </row>
    <row r="344" spans="1:44" s="73" customFormat="1" ht="12">
      <c r="A344" s="65"/>
      <c r="B344" s="74" t="s">
        <v>1716</v>
      </c>
      <c r="C344" s="220" t="s">
        <v>1707</v>
      </c>
      <c r="D344" s="98" t="s">
        <v>3067</v>
      </c>
      <c r="E344" s="257"/>
      <c r="F344" s="257"/>
      <c r="AM344" s="75"/>
      <c r="AN344" s="75"/>
      <c r="AR344" s="75"/>
    </row>
    <row r="345" spans="1:58" s="45" customFormat="1" ht="24" customHeight="1">
      <c r="A345" s="65" t="s">
        <v>3068</v>
      </c>
      <c r="B345" s="221"/>
      <c r="C345" s="219" t="s">
        <v>3069</v>
      </c>
      <c r="D345" s="67" t="s">
        <v>3070</v>
      </c>
      <c r="E345" s="257" t="s">
        <v>1104</v>
      </c>
      <c r="F345" s="257"/>
      <c r="G345" s="222"/>
      <c r="I345" s="69"/>
      <c r="J345" s="69"/>
      <c r="K345" s="69"/>
      <c r="L345" s="69"/>
      <c r="M345" s="69"/>
      <c r="AK345" s="71"/>
      <c r="AM345" s="71"/>
      <c r="AN345" s="71"/>
      <c r="AR345" s="43"/>
      <c r="AX345" s="72"/>
      <c r="AY345" s="72"/>
      <c r="AZ345" s="72"/>
      <c r="BA345" s="72"/>
      <c r="BB345" s="72"/>
      <c r="BC345" s="43"/>
      <c r="BD345" s="72"/>
      <c r="BE345" s="43"/>
      <c r="BF345" s="71"/>
    </row>
    <row r="346" spans="1:44" s="73" customFormat="1" ht="12">
      <c r="A346" s="65"/>
      <c r="B346" s="74" t="s">
        <v>1716</v>
      </c>
      <c r="C346" s="220" t="s">
        <v>1707</v>
      </c>
      <c r="D346" s="98" t="s">
        <v>3071</v>
      </c>
      <c r="E346" s="257"/>
      <c r="F346" s="257"/>
      <c r="AM346" s="75"/>
      <c r="AN346" s="75"/>
      <c r="AR346" s="75"/>
    </row>
    <row r="347" spans="1:58" s="45" customFormat="1" ht="24" customHeight="1">
      <c r="A347" s="65" t="s">
        <v>3072</v>
      </c>
      <c r="B347" s="221"/>
      <c r="C347" s="219" t="s">
        <v>3073</v>
      </c>
      <c r="D347" s="67" t="s">
        <v>3074</v>
      </c>
      <c r="E347" s="257" t="s">
        <v>1104</v>
      </c>
      <c r="F347" s="257"/>
      <c r="G347" s="222"/>
      <c r="I347" s="69"/>
      <c r="J347" s="69"/>
      <c r="K347" s="69"/>
      <c r="L347" s="69"/>
      <c r="M347" s="69"/>
      <c r="AK347" s="71"/>
      <c r="AM347" s="71"/>
      <c r="AN347" s="71"/>
      <c r="AR347" s="43"/>
      <c r="AX347" s="72"/>
      <c r="AY347" s="72"/>
      <c r="AZ347" s="72"/>
      <c r="BA347" s="72"/>
      <c r="BB347" s="72"/>
      <c r="BC347" s="43"/>
      <c r="BD347" s="72"/>
      <c r="BE347" s="43"/>
      <c r="BF347" s="71"/>
    </row>
    <row r="348" spans="1:44" s="73" customFormat="1" ht="12">
      <c r="A348" s="65"/>
      <c r="B348" s="74" t="s">
        <v>1716</v>
      </c>
      <c r="C348" s="220" t="s">
        <v>1707</v>
      </c>
      <c r="D348" s="98" t="s">
        <v>3075</v>
      </c>
      <c r="E348" s="257"/>
      <c r="F348" s="257"/>
      <c r="AM348" s="75"/>
      <c r="AN348" s="75"/>
      <c r="AR348" s="75"/>
    </row>
    <row r="349" spans="1:58" s="45" customFormat="1" ht="24" customHeight="1">
      <c r="A349" s="65" t="s">
        <v>3076</v>
      </c>
      <c r="B349" s="221"/>
      <c r="C349" s="219" t="s">
        <v>3077</v>
      </c>
      <c r="D349" s="67" t="s">
        <v>3078</v>
      </c>
      <c r="E349" s="257" t="s">
        <v>1113</v>
      </c>
      <c r="F349" s="257">
        <v>43</v>
      </c>
      <c r="G349" s="222"/>
      <c r="I349" s="69"/>
      <c r="J349" s="69"/>
      <c r="K349" s="69"/>
      <c r="L349" s="69"/>
      <c r="M349" s="69"/>
      <c r="AK349" s="71"/>
      <c r="AM349" s="71"/>
      <c r="AN349" s="71"/>
      <c r="AR349" s="43"/>
      <c r="AX349" s="72"/>
      <c r="AY349" s="72"/>
      <c r="AZ349" s="72"/>
      <c r="BA349" s="72"/>
      <c r="BB349" s="72"/>
      <c r="BC349" s="43"/>
      <c r="BD349" s="72"/>
      <c r="BE349" s="43"/>
      <c r="BF349" s="71"/>
    </row>
    <row r="350" spans="1:44" s="73" customFormat="1" ht="12">
      <c r="A350" s="65"/>
      <c r="B350" s="74" t="s">
        <v>1716</v>
      </c>
      <c r="C350" s="220" t="s">
        <v>1707</v>
      </c>
      <c r="D350" s="98" t="s">
        <v>3079</v>
      </c>
      <c r="E350" s="257"/>
      <c r="F350" s="257"/>
      <c r="AM350" s="75"/>
      <c r="AN350" s="75"/>
      <c r="AR350" s="75"/>
    </row>
    <row r="351" spans="1:58" s="45" customFormat="1" ht="24" customHeight="1">
      <c r="A351" s="65" t="s">
        <v>3080</v>
      </c>
      <c r="B351" s="221"/>
      <c r="C351" s="219" t="s">
        <v>2578</v>
      </c>
      <c r="D351" s="67" t="s">
        <v>3081</v>
      </c>
      <c r="E351" s="257" t="s">
        <v>1104</v>
      </c>
      <c r="F351" s="257"/>
      <c r="G351" s="222"/>
      <c r="I351" s="69"/>
      <c r="J351" s="69"/>
      <c r="K351" s="69"/>
      <c r="L351" s="69"/>
      <c r="M351" s="69"/>
      <c r="AK351" s="71"/>
      <c r="AM351" s="71"/>
      <c r="AN351" s="71"/>
      <c r="AR351" s="43"/>
      <c r="AX351" s="72"/>
      <c r="AY351" s="72"/>
      <c r="AZ351" s="72"/>
      <c r="BA351" s="72"/>
      <c r="BB351" s="72"/>
      <c r="BC351" s="43"/>
      <c r="BD351" s="72"/>
      <c r="BE351" s="43"/>
      <c r="BF351" s="71"/>
    </row>
    <row r="352" spans="1:58" s="45" customFormat="1" ht="24" customHeight="1">
      <c r="A352" s="65" t="s">
        <v>3082</v>
      </c>
      <c r="B352" s="221"/>
      <c r="C352" s="219" t="s">
        <v>2578</v>
      </c>
      <c r="D352" s="67" t="s">
        <v>3083</v>
      </c>
      <c r="E352" s="257" t="s">
        <v>1104</v>
      </c>
      <c r="F352" s="257"/>
      <c r="G352" s="222"/>
      <c r="I352" s="69"/>
      <c r="J352" s="69"/>
      <c r="K352" s="69"/>
      <c r="L352" s="69"/>
      <c r="M352" s="69"/>
      <c r="AK352" s="71"/>
      <c r="AM352" s="71"/>
      <c r="AN352" s="71"/>
      <c r="AR352" s="43"/>
      <c r="AX352" s="72"/>
      <c r="AY352" s="72"/>
      <c r="AZ352" s="72"/>
      <c r="BA352" s="72"/>
      <c r="BB352" s="72"/>
      <c r="BC352" s="43"/>
      <c r="BD352" s="72"/>
      <c r="BE352" s="43"/>
      <c r="BF352" s="71"/>
    </row>
    <row r="353" spans="1:58" s="45" customFormat="1" ht="24" customHeight="1">
      <c r="A353" s="65" t="s">
        <v>3084</v>
      </c>
      <c r="B353" s="221"/>
      <c r="C353" s="219" t="s">
        <v>2578</v>
      </c>
      <c r="D353" s="67" t="s">
        <v>3085</v>
      </c>
      <c r="E353" s="257" t="s">
        <v>1104</v>
      </c>
      <c r="F353" s="257"/>
      <c r="G353" s="222"/>
      <c r="I353" s="69"/>
      <c r="J353" s="69"/>
      <c r="K353" s="69"/>
      <c r="L353" s="69"/>
      <c r="M353" s="69"/>
      <c r="AK353" s="71"/>
      <c r="AM353" s="71"/>
      <c r="AN353" s="71"/>
      <c r="AR353" s="43"/>
      <c r="AX353" s="72"/>
      <c r="AY353" s="72"/>
      <c r="AZ353" s="72"/>
      <c r="BA353" s="72"/>
      <c r="BB353" s="72"/>
      <c r="BC353" s="43"/>
      <c r="BD353" s="72"/>
      <c r="BE353" s="43"/>
      <c r="BF353" s="71"/>
    </row>
    <row r="354" spans="1:58" s="45" customFormat="1" ht="24" customHeight="1">
      <c r="A354" s="65" t="s">
        <v>3086</v>
      </c>
      <c r="B354" s="221"/>
      <c r="C354" s="219" t="s">
        <v>2578</v>
      </c>
      <c r="D354" s="67" t="s">
        <v>3087</v>
      </c>
      <c r="E354" s="257" t="s">
        <v>1104</v>
      </c>
      <c r="F354" s="257"/>
      <c r="G354" s="222"/>
      <c r="I354" s="69"/>
      <c r="J354" s="69"/>
      <c r="K354" s="69"/>
      <c r="L354" s="69"/>
      <c r="M354" s="69"/>
      <c r="AK354" s="71"/>
      <c r="AM354" s="71"/>
      <c r="AN354" s="71"/>
      <c r="AR354" s="43"/>
      <c r="AX354" s="72"/>
      <c r="AY354" s="72"/>
      <c r="AZ354" s="72"/>
      <c r="BA354" s="72"/>
      <c r="BB354" s="72"/>
      <c r="BC354" s="43"/>
      <c r="BD354" s="72"/>
      <c r="BE354" s="43"/>
      <c r="BF354" s="71"/>
    </row>
    <row r="355" spans="1:58" s="45" customFormat="1" ht="24" customHeight="1">
      <c r="A355" s="65" t="s">
        <v>3088</v>
      </c>
      <c r="B355" s="221"/>
      <c r="C355" s="219" t="s">
        <v>2578</v>
      </c>
      <c r="D355" s="67" t="s">
        <v>3089</v>
      </c>
      <c r="E355" s="257" t="s">
        <v>1104</v>
      </c>
      <c r="F355" s="257"/>
      <c r="G355" s="222"/>
      <c r="I355" s="69"/>
      <c r="J355" s="69"/>
      <c r="K355" s="69"/>
      <c r="L355" s="69"/>
      <c r="M355" s="69"/>
      <c r="AK355" s="71"/>
      <c r="AM355" s="71"/>
      <c r="AN355" s="71"/>
      <c r="AR355" s="43"/>
      <c r="AX355" s="72"/>
      <c r="AY355" s="72"/>
      <c r="AZ355" s="72"/>
      <c r="BA355" s="72"/>
      <c r="BB355" s="72"/>
      <c r="BC355" s="43"/>
      <c r="BD355" s="72"/>
      <c r="BE355" s="43"/>
      <c r="BF355" s="71"/>
    </row>
    <row r="356" spans="1:58" s="45" customFormat="1" ht="24" customHeight="1">
      <c r="A356" s="65" t="s">
        <v>3090</v>
      </c>
      <c r="B356" s="221"/>
      <c r="C356" s="219" t="s">
        <v>2578</v>
      </c>
      <c r="D356" s="67" t="s">
        <v>3091</v>
      </c>
      <c r="E356" s="257" t="s">
        <v>1104</v>
      </c>
      <c r="F356" s="257"/>
      <c r="G356" s="222"/>
      <c r="I356" s="69"/>
      <c r="J356" s="69"/>
      <c r="K356" s="69"/>
      <c r="L356" s="69"/>
      <c r="M356" s="69"/>
      <c r="AK356" s="71"/>
      <c r="AM356" s="71"/>
      <c r="AN356" s="71"/>
      <c r="AR356" s="43"/>
      <c r="AX356" s="72"/>
      <c r="AY356" s="72"/>
      <c r="AZ356" s="72"/>
      <c r="BA356" s="72"/>
      <c r="BB356" s="72"/>
      <c r="BC356" s="43"/>
      <c r="BD356" s="72"/>
      <c r="BE356" s="43"/>
      <c r="BF356" s="71"/>
    </row>
    <row r="357" spans="1:58" s="45" customFormat="1" ht="24" customHeight="1">
      <c r="A357" s="65" t="s">
        <v>3092</v>
      </c>
      <c r="B357" s="221"/>
      <c r="C357" s="219" t="s">
        <v>2578</v>
      </c>
      <c r="D357" s="67" t="s">
        <v>3093</v>
      </c>
      <c r="E357" s="257" t="s">
        <v>1104</v>
      </c>
      <c r="F357" s="257"/>
      <c r="G357" s="222"/>
      <c r="I357" s="69"/>
      <c r="J357" s="69"/>
      <c r="K357" s="69"/>
      <c r="L357" s="69"/>
      <c r="M357" s="69"/>
      <c r="AK357" s="71"/>
      <c r="AM357" s="71"/>
      <c r="AN357" s="71"/>
      <c r="AR357" s="43"/>
      <c r="AX357" s="72"/>
      <c r="AY357" s="72"/>
      <c r="AZ357" s="72"/>
      <c r="BA357" s="72"/>
      <c r="BB357" s="72"/>
      <c r="BC357" s="43"/>
      <c r="BD357" s="72"/>
      <c r="BE357" s="43"/>
      <c r="BF357" s="71"/>
    </row>
    <row r="358" spans="1:58" s="45" customFormat="1" ht="24" customHeight="1">
      <c r="A358" s="65" t="s">
        <v>3094</v>
      </c>
      <c r="B358" s="221"/>
      <c r="C358" s="219">
        <v>740991200</v>
      </c>
      <c r="D358" s="67" t="s">
        <v>3095</v>
      </c>
      <c r="E358" s="257" t="s">
        <v>1104</v>
      </c>
      <c r="F358" s="257"/>
      <c r="G358" s="222"/>
      <c r="I358" s="69"/>
      <c r="J358" s="69"/>
      <c r="K358" s="69"/>
      <c r="L358" s="69"/>
      <c r="M358" s="69"/>
      <c r="AK358" s="71"/>
      <c r="AM358" s="71"/>
      <c r="AN358" s="71"/>
      <c r="AR358" s="43"/>
      <c r="AX358" s="72"/>
      <c r="AY358" s="72"/>
      <c r="AZ358" s="72"/>
      <c r="BA358" s="72"/>
      <c r="BB358" s="72"/>
      <c r="BC358" s="43"/>
      <c r="BD358" s="72"/>
      <c r="BE358" s="43"/>
      <c r="BF358" s="71"/>
    </row>
    <row r="359" spans="1:58" s="45" customFormat="1" ht="24" customHeight="1">
      <c r="A359" s="65" t="s">
        <v>3096</v>
      </c>
      <c r="B359" s="221"/>
      <c r="C359" s="219">
        <v>742991110</v>
      </c>
      <c r="D359" s="67" t="s">
        <v>3097</v>
      </c>
      <c r="E359" s="257" t="s">
        <v>1104</v>
      </c>
      <c r="F359" s="257"/>
      <c r="G359" s="222"/>
      <c r="I359" s="69"/>
      <c r="J359" s="69"/>
      <c r="K359" s="69"/>
      <c r="L359" s="69"/>
      <c r="M359" s="69"/>
      <c r="AK359" s="71"/>
      <c r="AM359" s="71"/>
      <c r="AN359" s="71"/>
      <c r="AR359" s="43"/>
      <c r="AX359" s="72"/>
      <c r="AY359" s="72"/>
      <c r="AZ359" s="72"/>
      <c r="BA359" s="72"/>
      <c r="BB359" s="72"/>
      <c r="BC359" s="43"/>
      <c r="BD359" s="72"/>
      <c r="BE359" s="43"/>
      <c r="BF359" s="71"/>
    </row>
    <row r="360" spans="1:56" s="58" customFormat="1" ht="25.5" customHeight="1">
      <c r="A360" s="65"/>
      <c r="B360" s="59" t="s">
        <v>1324</v>
      </c>
      <c r="C360" s="60" t="s">
        <v>1115</v>
      </c>
      <c r="D360" s="60" t="s">
        <v>3098</v>
      </c>
      <c r="E360" s="257"/>
      <c r="F360" s="257"/>
      <c r="I360" s="61"/>
      <c r="K360" s="61"/>
      <c r="M360" s="61"/>
      <c r="AK360" s="59"/>
      <c r="AM360" s="63"/>
      <c r="AN360" s="63"/>
      <c r="AR360" s="59"/>
      <c r="BD360" s="64"/>
    </row>
    <row r="361" spans="1:56" s="58" customFormat="1" ht="22.5" customHeight="1">
      <c r="A361" s="65"/>
      <c r="B361" s="59" t="s">
        <v>1324</v>
      </c>
      <c r="C361" s="86" t="s">
        <v>3099</v>
      </c>
      <c r="D361" s="86" t="s">
        <v>3100</v>
      </c>
      <c r="E361" s="257"/>
      <c r="F361" s="257"/>
      <c r="I361" s="61"/>
      <c r="K361" s="61"/>
      <c r="M361" s="61"/>
      <c r="AK361" s="59"/>
      <c r="AM361" s="63"/>
      <c r="AN361" s="63"/>
      <c r="AR361" s="59"/>
      <c r="BD361" s="64"/>
    </row>
    <row r="362" spans="1:58" s="45" customFormat="1" ht="57" customHeight="1">
      <c r="A362" s="65" t="s">
        <v>3101</v>
      </c>
      <c r="B362" s="221"/>
      <c r="C362" s="219" t="s">
        <v>2578</v>
      </c>
      <c r="D362" s="67" t="s">
        <v>3102</v>
      </c>
      <c r="E362" s="257" t="s">
        <v>1369</v>
      </c>
      <c r="F362" s="257">
        <v>90</v>
      </c>
      <c r="G362" s="222"/>
      <c r="I362" s="69"/>
      <c r="J362" s="69"/>
      <c r="K362" s="69"/>
      <c r="L362" s="69"/>
      <c r="M362" s="69"/>
      <c r="AK362" s="71"/>
      <c r="AM362" s="71"/>
      <c r="AN362" s="71"/>
      <c r="AR362" s="43"/>
      <c r="AX362" s="72"/>
      <c r="AY362" s="72"/>
      <c r="AZ362" s="72"/>
      <c r="BA362" s="72"/>
      <c r="BB362" s="72"/>
      <c r="BC362" s="43"/>
      <c r="BD362" s="72"/>
      <c r="BE362" s="43"/>
      <c r="BF362" s="71"/>
    </row>
    <row r="363" spans="1:44" s="73" customFormat="1" ht="12">
      <c r="A363" s="65"/>
      <c r="B363" s="74" t="s">
        <v>1716</v>
      </c>
      <c r="C363" s="220" t="s">
        <v>1707</v>
      </c>
      <c r="D363" s="98" t="s">
        <v>3103</v>
      </c>
      <c r="E363" s="257"/>
      <c r="F363" s="257"/>
      <c r="AM363" s="75"/>
      <c r="AN363" s="75"/>
      <c r="AR363" s="75"/>
    </row>
    <row r="364" spans="1:56" s="58" customFormat="1" ht="22.5" customHeight="1">
      <c r="A364" s="65"/>
      <c r="B364" s="59" t="s">
        <v>1324</v>
      </c>
      <c r="C364" s="86" t="s">
        <v>3104</v>
      </c>
      <c r="D364" s="86" t="s">
        <v>3105</v>
      </c>
      <c r="E364" s="257"/>
      <c r="F364" s="257"/>
      <c r="I364" s="61"/>
      <c r="K364" s="61"/>
      <c r="M364" s="61"/>
      <c r="AK364" s="59"/>
      <c r="AM364" s="63"/>
      <c r="AN364" s="63"/>
      <c r="AR364" s="59"/>
      <c r="BD364" s="64"/>
    </row>
    <row r="365" spans="1:58" s="45" customFormat="1" ht="48.75" customHeight="1">
      <c r="A365" s="65" t="s">
        <v>3106</v>
      </c>
      <c r="B365" s="221"/>
      <c r="C365" s="219" t="s">
        <v>2578</v>
      </c>
      <c r="D365" s="67" t="s">
        <v>3102</v>
      </c>
      <c r="E365" s="257" t="s">
        <v>1369</v>
      </c>
      <c r="F365" s="257">
        <v>90</v>
      </c>
      <c r="G365" s="222"/>
      <c r="I365" s="69"/>
      <c r="J365" s="69"/>
      <c r="K365" s="69"/>
      <c r="L365" s="69"/>
      <c r="M365" s="69"/>
      <c r="AK365" s="71"/>
      <c r="AM365" s="71"/>
      <c r="AN365" s="71"/>
      <c r="AR365" s="43"/>
      <c r="AX365" s="72"/>
      <c r="AY365" s="72"/>
      <c r="AZ365" s="72"/>
      <c r="BA365" s="72"/>
      <c r="BB365" s="72"/>
      <c r="BC365" s="43"/>
      <c r="BD365" s="72"/>
      <c r="BE365" s="43"/>
      <c r="BF365" s="71"/>
    </row>
    <row r="366" spans="1:44" s="73" customFormat="1" ht="12">
      <c r="A366" s="65"/>
      <c r="B366" s="74" t="s">
        <v>1716</v>
      </c>
      <c r="C366" s="220" t="s">
        <v>1707</v>
      </c>
      <c r="D366" s="98" t="s">
        <v>3103</v>
      </c>
      <c r="E366" s="257"/>
      <c r="F366" s="257"/>
      <c r="AM366" s="75"/>
      <c r="AN366" s="75"/>
      <c r="AR366" s="75"/>
    </row>
    <row r="367" spans="1:56" s="58" customFormat="1" ht="22.5" customHeight="1">
      <c r="A367" s="65"/>
      <c r="B367" s="59" t="s">
        <v>1324</v>
      </c>
      <c r="C367" s="86" t="s">
        <v>3107</v>
      </c>
      <c r="D367" s="86" t="s">
        <v>3108</v>
      </c>
      <c r="E367" s="257"/>
      <c r="F367" s="257"/>
      <c r="I367" s="61"/>
      <c r="K367" s="61"/>
      <c r="M367" s="61"/>
      <c r="AK367" s="59"/>
      <c r="AM367" s="63"/>
      <c r="AN367" s="63"/>
      <c r="AR367" s="59"/>
      <c r="BD367" s="64"/>
    </row>
    <row r="368" spans="1:58" s="45" customFormat="1" ht="66" customHeight="1">
      <c r="A368" s="65" t="s">
        <v>3109</v>
      </c>
      <c r="B368" s="221"/>
      <c r="C368" s="219" t="s">
        <v>2578</v>
      </c>
      <c r="D368" s="67" t="s">
        <v>3110</v>
      </c>
      <c r="E368" s="257" t="s">
        <v>1369</v>
      </c>
      <c r="F368" s="257">
        <v>90</v>
      </c>
      <c r="G368" s="222"/>
      <c r="I368" s="69"/>
      <c r="J368" s="69"/>
      <c r="K368" s="69"/>
      <c r="L368" s="69"/>
      <c r="M368" s="69"/>
      <c r="AK368" s="71"/>
      <c r="AM368" s="71"/>
      <c r="AN368" s="71"/>
      <c r="AR368" s="43"/>
      <c r="AX368" s="72"/>
      <c r="AY368" s="72"/>
      <c r="AZ368" s="72"/>
      <c r="BA368" s="72"/>
      <c r="BB368" s="72"/>
      <c r="BC368" s="43"/>
      <c r="BD368" s="72"/>
      <c r="BE368" s="43"/>
      <c r="BF368" s="71"/>
    </row>
    <row r="369" spans="1:44" s="73" customFormat="1" ht="12">
      <c r="A369" s="65"/>
      <c r="B369" s="74" t="s">
        <v>1716</v>
      </c>
      <c r="C369" s="220" t="s">
        <v>1707</v>
      </c>
      <c r="D369" s="98" t="s">
        <v>3111</v>
      </c>
      <c r="E369" s="257"/>
      <c r="F369" s="257"/>
      <c r="AM369" s="75"/>
      <c r="AN369" s="75"/>
      <c r="AR369" s="75"/>
    </row>
    <row r="370" spans="1:58" s="45" customFormat="1" ht="24" customHeight="1">
      <c r="A370" s="65" t="s">
        <v>3112</v>
      </c>
      <c r="B370" s="221"/>
      <c r="C370" s="219"/>
      <c r="D370" s="67" t="s">
        <v>3113</v>
      </c>
      <c r="E370" s="257" t="s">
        <v>1104</v>
      </c>
      <c r="F370" s="257"/>
      <c r="G370" s="222"/>
      <c r="I370" s="69"/>
      <c r="J370" s="69"/>
      <c r="K370" s="69"/>
      <c r="L370" s="69"/>
      <c r="M370" s="69"/>
      <c r="AK370" s="71"/>
      <c r="AM370" s="71"/>
      <c r="AN370" s="71"/>
      <c r="AR370" s="43"/>
      <c r="AX370" s="72"/>
      <c r="AY370" s="72"/>
      <c r="AZ370" s="72"/>
      <c r="BA370" s="72"/>
      <c r="BB370" s="72"/>
      <c r="BC370" s="43"/>
      <c r="BD370" s="72"/>
      <c r="BE370" s="43"/>
      <c r="BF370" s="71"/>
    </row>
    <row r="371" spans="1:58" s="45" customFormat="1" ht="24" customHeight="1">
      <c r="A371" s="65" t="s">
        <v>3114</v>
      </c>
      <c r="B371" s="221"/>
      <c r="C371" s="219"/>
      <c r="D371" s="67" t="s">
        <v>3115</v>
      </c>
      <c r="E371" s="257" t="s">
        <v>1104</v>
      </c>
      <c r="F371" s="257"/>
      <c r="G371" s="222"/>
      <c r="I371" s="69"/>
      <c r="J371" s="69"/>
      <c r="K371" s="69"/>
      <c r="L371" s="69"/>
      <c r="M371" s="69"/>
      <c r="AK371" s="71"/>
      <c r="AM371" s="71"/>
      <c r="AN371" s="71"/>
      <c r="AR371" s="43"/>
      <c r="AX371" s="72"/>
      <c r="AY371" s="72"/>
      <c r="AZ371" s="72"/>
      <c r="BA371" s="72"/>
      <c r="BB371" s="72"/>
      <c r="BC371" s="43"/>
      <c r="BD371" s="72"/>
      <c r="BE371" s="43"/>
      <c r="BF371" s="71"/>
    </row>
    <row r="372" spans="1:58" s="45" customFormat="1" ht="24" customHeight="1">
      <c r="A372" s="65" t="s">
        <v>3116</v>
      </c>
      <c r="B372" s="221"/>
      <c r="C372" s="219"/>
      <c r="D372" s="67" t="s">
        <v>3117</v>
      </c>
      <c r="E372" s="257" t="s">
        <v>1104</v>
      </c>
      <c r="F372" s="257"/>
      <c r="G372" s="222"/>
      <c r="I372" s="69"/>
      <c r="J372" s="69"/>
      <c r="K372" s="69"/>
      <c r="L372" s="69"/>
      <c r="M372" s="69"/>
      <c r="AK372" s="71"/>
      <c r="AM372" s="71"/>
      <c r="AN372" s="71"/>
      <c r="AR372" s="43"/>
      <c r="AX372" s="72"/>
      <c r="AY372" s="72"/>
      <c r="AZ372" s="72"/>
      <c r="BA372" s="72"/>
      <c r="BB372" s="72"/>
      <c r="BC372" s="43"/>
      <c r="BD372" s="72"/>
      <c r="BE372" s="43"/>
      <c r="BF372" s="71"/>
    </row>
    <row r="373" spans="1:58" s="45" customFormat="1" ht="24" customHeight="1">
      <c r="A373" s="65" t="s">
        <v>3118</v>
      </c>
      <c r="B373" s="221"/>
      <c r="C373" s="219"/>
      <c r="D373" s="67" t="s">
        <v>3119</v>
      </c>
      <c r="E373" s="257" t="s">
        <v>1369</v>
      </c>
      <c r="F373" s="257">
        <v>90</v>
      </c>
      <c r="G373" s="222"/>
      <c r="I373" s="69"/>
      <c r="J373" s="69"/>
      <c r="K373" s="69"/>
      <c r="L373" s="69"/>
      <c r="M373" s="69"/>
      <c r="AK373" s="71"/>
      <c r="AM373" s="71"/>
      <c r="AN373" s="71"/>
      <c r="AR373" s="43"/>
      <c r="AX373" s="72"/>
      <c r="AY373" s="72"/>
      <c r="AZ373" s="72"/>
      <c r="BA373" s="72"/>
      <c r="BB373" s="72"/>
      <c r="BC373" s="43"/>
      <c r="BD373" s="72"/>
      <c r="BE373" s="43"/>
      <c r="BF373" s="71"/>
    </row>
    <row r="374" spans="1:58" s="45" customFormat="1" ht="24" customHeight="1">
      <c r="A374" s="65" t="s">
        <v>3120</v>
      </c>
      <c r="B374" s="221"/>
      <c r="C374" s="219"/>
      <c r="D374" s="67" t="s">
        <v>3121</v>
      </c>
      <c r="E374" s="257" t="s">
        <v>1369</v>
      </c>
      <c r="F374" s="257">
        <v>90</v>
      </c>
      <c r="G374" s="222"/>
      <c r="I374" s="69"/>
      <c r="J374" s="69"/>
      <c r="K374" s="69"/>
      <c r="L374" s="69"/>
      <c r="M374" s="69"/>
      <c r="AK374" s="71"/>
      <c r="AM374" s="71"/>
      <c r="AN374" s="71"/>
      <c r="AR374" s="43"/>
      <c r="AX374" s="72"/>
      <c r="AY374" s="72"/>
      <c r="AZ374" s="72"/>
      <c r="BA374" s="72"/>
      <c r="BB374" s="72"/>
      <c r="BC374" s="43"/>
      <c r="BD374" s="72"/>
      <c r="BE374" s="43"/>
      <c r="BF374" s="71"/>
    </row>
    <row r="375" spans="1:58" s="45" customFormat="1" ht="24" customHeight="1">
      <c r="A375" s="65" t="s">
        <v>3122</v>
      </c>
      <c r="B375" s="221"/>
      <c r="C375" s="219"/>
      <c r="D375" s="67" t="s">
        <v>3123</v>
      </c>
      <c r="E375" s="257" t="s">
        <v>1369</v>
      </c>
      <c r="F375" s="257">
        <v>90</v>
      </c>
      <c r="G375" s="222"/>
      <c r="I375" s="69"/>
      <c r="J375" s="69"/>
      <c r="K375" s="69"/>
      <c r="L375" s="69"/>
      <c r="M375" s="69"/>
      <c r="AK375" s="71"/>
      <c r="AM375" s="71"/>
      <c r="AN375" s="71"/>
      <c r="AR375" s="43"/>
      <c r="AX375" s="72"/>
      <c r="AY375" s="72"/>
      <c r="AZ375" s="72"/>
      <c r="BA375" s="72"/>
      <c r="BB375" s="72"/>
      <c r="BC375" s="43"/>
      <c r="BD375" s="72"/>
      <c r="BE375" s="43"/>
      <c r="BF375" s="71"/>
    </row>
    <row r="376" spans="1:58" s="45" customFormat="1" ht="24" customHeight="1">
      <c r="A376" s="65" t="s">
        <v>3124</v>
      </c>
      <c r="B376" s="221"/>
      <c r="C376" s="219"/>
      <c r="D376" s="67" t="s">
        <v>3125</v>
      </c>
      <c r="E376" s="257" t="s">
        <v>1369</v>
      </c>
      <c r="F376" s="257">
        <v>90</v>
      </c>
      <c r="G376" s="222"/>
      <c r="I376" s="69"/>
      <c r="J376" s="69"/>
      <c r="K376" s="69"/>
      <c r="L376" s="69"/>
      <c r="M376" s="69"/>
      <c r="AK376" s="71"/>
      <c r="AM376" s="71"/>
      <c r="AN376" s="71"/>
      <c r="AR376" s="43"/>
      <c r="AX376" s="72"/>
      <c r="AY376" s="72"/>
      <c r="AZ376" s="72"/>
      <c r="BA376" s="72"/>
      <c r="BB376" s="72"/>
      <c r="BC376" s="43"/>
      <c r="BD376" s="72"/>
      <c r="BE376" s="43"/>
      <c r="BF376" s="71"/>
    </row>
    <row r="377" spans="1:58" s="45" customFormat="1" ht="24" customHeight="1">
      <c r="A377" s="65" t="s">
        <v>3126</v>
      </c>
      <c r="B377" s="221"/>
      <c r="C377" s="219"/>
      <c r="D377" s="67" t="s">
        <v>3127</v>
      </c>
      <c r="E377" s="257" t="s">
        <v>1369</v>
      </c>
      <c r="F377" s="257">
        <v>90</v>
      </c>
      <c r="G377" s="222"/>
      <c r="I377" s="69"/>
      <c r="J377" s="69"/>
      <c r="K377" s="69"/>
      <c r="L377" s="69"/>
      <c r="M377" s="69"/>
      <c r="AK377" s="71"/>
      <c r="AM377" s="71"/>
      <c r="AN377" s="71"/>
      <c r="AR377" s="43"/>
      <c r="AX377" s="72"/>
      <c r="AY377" s="72"/>
      <c r="AZ377" s="72"/>
      <c r="BA377" s="72"/>
      <c r="BB377" s="72"/>
      <c r="BC377" s="43"/>
      <c r="BD377" s="72"/>
      <c r="BE377" s="43"/>
      <c r="BF377" s="71"/>
    </row>
    <row r="378" spans="1:58" s="45" customFormat="1" ht="24" customHeight="1">
      <c r="A378" s="65" t="s">
        <v>3128</v>
      </c>
      <c r="B378" s="221"/>
      <c r="C378" s="219"/>
      <c r="D378" s="67" t="s">
        <v>3129</v>
      </c>
      <c r="E378" s="257" t="s">
        <v>1369</v>
      </c>
      <c r="F378" s="257">
        <v>90</v>
      </c>
      <c r="G378" s="222"/>
      <c r="I378" s="69"/>
      <c r="J378" s="69"/>
      <c r="K378" s="69"/>
      <c r="L378" s="69"/>
      <c r="M378" s="69"/>
      <c r="AK378" s="71"/>
      <c r="AM378" s="71"/>
      <c r="AN378" s="71"/>
      <c r="AR378" s="43"/>
      <c r="AX378" s="72"/>
      <c r="AY378" s="72"/>
      <c r="AZ378" s="72"/>
      <c r="BA378" s="72"/>
      <c r="BB378" s="72"/>
      <c r="BC378" s="43"/>
      <c r="BD378" s="72"/>
      <c r="BE378" s="43"/>
      <c r="BF378" s="71"/>
    </row>
    <row r="379" spans="1:58" s="45" customFormat="1" ht="24" customHeight="1">
      <c r="A379" s="65" t="s">
        <v>3130</v>
      </c>
      <c r="B379" s="221"/>
      <c r="C379" s="219"/>
      <c r="D379" s="67" t="s">
        <v>3131</v>
      </c>
      <c r="E379" s="257" t="s">
        <v>1369</v>
      </c>
      <c r="F379" s="257">
        <v>90</v>
      </c>
      <c r="G379" s="222"/>
      <c r="I379" s="69"/>
      <c r="J379" s="69"/>
      <c r="K379" s="69"/>
      <c r="L379" s="69"/>
      <c r="M379" s="69"/>
      <c r="AK379" s="71"/>
      <c r="AM379" s="71"/>
      <c r="AN379" s="71"/>
      <c r="AR379" s="43"/>
      <c r="AX379" s="72"/>
      <c r="AY379" s="72"/>
      <c r="AZ379" s="72"/>
      <c r="BA379" s="72"/>
      <c r="BB379" s="72"/>
      <c r="BC379" s="43"/>
      <c r="BD379" s="72"/>
      <c r="BE379" s="43"/>
      <c r="BF379" s="71"/>
    </row>
    <row r="380" spans="1:58" s="45" customFormat="1" ht="24" customHeight="1">
      <c r="A380" s="65" t="s">
        <v>3132</v>
      </c>
      <c r="B380" s="221"/>
      <c r="C380" s="219"/>
      <c r="D380" s="67" t="s">
        <v>3133</v>
      </c>
      <c r="E380" s="257" t="s">
        <v>1369</v>
      </c>
      <c r="F380" s="257">
        <v>90</v>
      </c>
      <c r="G380" s="222"/>
      <c r="I380" s="69"/>
      <c r="J380" s="69"/>
      <c r="K380" s="69"/>
      <c r="L380" s="69"/>
      <c r="M380" s="69"/>
      <c r="AK380" s="71"/>
      <c r="AM380" s="71"/>
      <c r="AN380" s="71"/>
      <c r="AR380" s="43"/>
      <c r="AX380" s="72"/>
      <c r="AY380" s="72"/>
      <c r="AZ380" s="72"/>
      <c r="BA380" s="72"/>
      <c r="BB380" s="72"/>
      <c r="BC380" s="43"/>
      <c r="BD380" s="72"/>
      <c r="BE380" s="43"/>
      <c r="BF380" s="71"/>
    </row>
    <row r="381" spans="1:58" s="45" customFormat="1" ht="24" customHeight="1">
      <c r="A381" s="65" t="s">
        <v>3134</v>
      </c>
      <c r="B381" s="221"/>
      <c r="C381" s="219"/>
      <c r="D381" s="67" t="s">
        <v>3135</v>
      </c>
      <c r="E381" s="257" t="s">
        <v>1369</v>
      </c>
      <c r="F381" s="257">
        <v>90</v>
      </c>
      <c r="G381" s="222"/>
      <c r="I381" s="69"/>
      <c r="J381" s="69"/>
      <c r="K381" s="69"/>
      <c r="L381" s="69"/>
      <c r="M381" s="69"/>
      <c r="AK381" s="71"/>
      <c r="AM381" s="71"/>
      <c r="AN381" s="71"/>
      <c r="AR381" s="43"/>
      <c r="AX381" s="72"/>
      <c r="AY381" s="72"/>
      <c r="AZ381" s="72"/>
      <c r="BA381" s="72"/>
      <c r="BB381" s="72"/>
      <c r="BC381" s="43"/>
      <c r="BD381" s="72"/>
      <c r="BE381" s="43"/>
      <c r="BF381" s="71"/>
    </row>
    <row r="382" spans="1:58" s="45" customFormat="1" ht="24" customHeight="1">
      <c r="A382" s="65" t="s">
        <v>3136</v>
      </c>
      <c r="B382" s="221"/>
      <c r="C382" s="219"/>
      <c r="D382" s="67" t="s">
        <v>3137</v>
      </c>
      <c r="E382" s="257" t="s">
        <v>1369</v>
      </c>
      <c r="F382" s="257">
        <v>90</v>
      </c>
      <c r="G382" s="222"/>
      <c r="I382" s="69"/>
      <c r="J382" s="69"/>
      <c r="K382" s="69"/>
      <c r="L382" s="69"/>
      <c r="M382" s="69"/>
      <c r="AK382" s="71"/>
      <c r="AM382" s="71"/>
      <c r="AN382" s="71"/>
      <c r="AR382" s="43"/>
      <c r="AX382" s="72"/>
      <c r="AY382" s="72"/>
      <c r="AZ382" s="72"/>
      <c r="BA382" s="72"/>
      <c r="BB382" s="72"/>
      <c r="BC382" s="43"/>
      <c r="BD382" s="72"/>
      <c r="BE382" s="43"/>
      <c r="BF382" s="71"/>
    </row>
    <row r="383" spans="1:58" s="45" customFormat="1" ht="24" customHeight="1">
      <c r="A383" s="65" t="s">
        <v>3138</v>
      </c>
      <c r="B383" s="221"/>
      <c r="C383" s="219"/>
      <c r="D383" s="67" t="s">
        <v>3139</v>
      </c>
      <c r="E383" s="257" t="s">
        <v>1369</v>
      </c>
      <c r="F383" s="257">
        <v>90</v>
      </c>
      <c r="G383" s="222"/>
      <c r="I383" s="69"/>
      <c r="J383" s="69"/>
      <c r="K383" s="69"/>
      <c r="L383" s="69"/>
      <c r="M383" s="69"/>
      <c r="AK383" s="71"/>
      <c r="AM383" s="71"/>
      <c r="AN383" s="71"/>
      <c r="AR383" s="43"/>
      <c r="AX383" s="72"/>
      <c r="AY383" s="72"/>
      <c r="AZ383" s="72"/>
      <c r="BA383" s="72"/>
      <c r="BB383" s="72"/>
      <c r="BC383" s="43"/>
      <c r="BD383" s="72"/>
      <c r="BE383" s="43"/>
      <c r="BF383" s="71"/>
    </row>
    <row r="384" spans="1:58" s="45" customFormat="1" ht="24" customHeight="1">
      <c r="A384" s="65" t="s">
        <v>3140</v>
      </c>
      <c r="B384" s="221"/>
      <c r="C384" s="219"/>
      <c r="D384" s="67" t="s">
        <v>3141</v>
      </c>
      <c r="E384" s="257" t="s">
        <v>1369</v>
      </c>
      <c r="F384" s="257">
        <v>90</v>
      </c>
      <c r="G384" s="222"/>
      <c r="I384" s="69"/>
      <c r="J384" s="69"/>
      <c r="K384" s="69"/>
      <c r="L384" s="69"/>
      <c r="M384" s="69"/>
      <c r="AK384" s="71"/>
      <c r="AM384" s="71"/>
      <c r="AN384" s="71"/>
      <c r="AR384" s="43"/>
      <c r="AX384" s="72"/>
      <c r="AY384" s="72"/>
      <c r="AZ384" s="72"/>
      <c r="BA384" s="72"/>
      <c r="BB384" s="72"/>
      <c r="BC384" s="43"/>
      <c r="BD384" s="72"/>
      <c r="BE384" s="43"/>
      <c r="BF384" s="71"/>
    </row>
    <row r="385" spans="1:58" s="45" customFormat="1" ht="24" customHeight="1">
      <c r="A385" s="65" t="s">
        <v>3142</v>
      </c>
      <c r="B385" s="221"/>
      <c r="C385" s="219"/>
      <c r="D385" s="67" t="s">
        <v>3143</v>
      </c>
      <c r="E385" s="257" t="s">
        <v>1369</v>
      </c>
      <c r="F385" s="257">
        <v>90</v>
      </c>
      <c r="G385" s="222"/>
      <c r="I385" s="69"/>
      <c r="J385" s="69"/>
      <c r="K385" s="69"/>
      <c r="L385" s="69"/>
      <c r="M385" s="69"/>
      <c r="AK385" s="71"/>
      <c r="AM385" s="71"/>
      <c r="AN385" s="71"/>
      <c r="AR385" s="43"/>
      <c r="AX385" s="72"/>
      <c r="AY385" s="72"/>
      <c r="AZ385" s="72"/>
      <c r="BA385" s="72"/>
      <c r="BB385" s="72"/>
      <c r="BC385" s="43"/>
      <c r="BD385" s="72"/>
      <c r="BE385" s="43"/>
      <c r="BF385" s="71"/>
    </row>
    <row r="386" spans="1:58" s="45" customFormat="1" ht="24" customHeight="1">
      <c r="A386" s="65" t="s">
        <v>3144</v>
      </c>
      <c r="B386" s="221"/>
      <c r="C386" s="219"/>
      <c r="D386" s="67" t="s">
        <v>3145</v>
      </c>
      <c r="E386" s="257" t="s">
        <v>1369</v>
      </c>
      <c r="F386" s="257">
        <v>90</v>
      </c>
      <c r="G386" s="222"/>
      <c r="I386" s="69"/>
      <c r="J386" s="69"/>
      <c r="K386" s="69"/>
      <c r="L386" s="69"/>
      <c r="M386" s="69"/>
      <c r="AK386" s="71"/>
      <c r="AM386" s="71"/>
      <c r="AN386" s="71"/>
      <c r="AR386" s="43"/>
      <c r="AX386" s="72"/>
      <c r="AY386" s="72"/>
      <c r="AZ386" s="72"/>
      <c r="BA386" s="72"/>
      <c r="BB386" s="72"/>
      <c r="BC386" s="43"/>
      <c r="BD386" s="72"/>
      <c r="BE386" s="43"/>
      <c r="BF386" s="71"/>
    </row>
    <row r="387" spans="1:58" s="45" customFormat="1" ht="24" customHeight="1">
      <c r="A387" s="65" t="s">
        <v>3146</v>
      </c>
      <c r="B387" s="221"/>
      <c r="C387" s="219"/>
      <c r="D387" s="67" t="s">
        <v>3147</v>
      </c>
      <c r="E387" s="257" t="s">
        <v>1158</v>
      </c>
      <c r="F387" s="257">
        <v>95</v>
      </c>
      <c r="G387" s="222"/>
      <c r="I387" s="69"/>
      <c r="J387" s="69"/>
      <c r="K387" s="69"/>
      <c r="L387" s="69"/>
      <c r="M387" s="69"/>
      <c r="AK387" s="71"/>
      <c r="AM387" s="71"/>
      <c r="AN387" s="71"/>
      <c r="AR387" s="43"/>
      <c r="AX387" s="72"/>
      <c r="AY387" s="72"/>
      <c r="AZ387" s="72"/>
      <c r="BA387" s="72"/>
      <c r="BB387" s="72"/>
      <c r="BC387" s="43"/>
      <c r="BD387" s="72"/>
      <c r="BE387" s="43"/>
      <c r="BF387" s="71"/>
    </row>
    <row r="388" spans="1:58" s="45" customFormat="1" ht="24" customHeight="1">
      <c r="A388" s="65" t="s">
        <v>3148</v>
      </c>
      <c r="B388" s="221"/>
      <c r="C388" s="219"/>
      <c r="D388" s="67" t="s">
        <v>3149</v>
      </c>
      <c r="E388" s="257" t="s">
        <v>1158</v>
      </c>
      <c r="F388" s="257">
        <v>95</v>
      </c>
      <c r="G388" s="222"/>
      <c r="I388" s="69"/>
      <c r="J388" s="69"/>
      <c r="K388" s="69"/>
      <c r="L388" s="69"/>
      <c r="M388" s="69"/>
      <c r="AK388" s="71"/>
      <c r="AM388" s="71"/>
      <c r="AN388" s="71"/>
      <c r="AR388" s="43"/>
      <c r="AX388" s="72"/>
      <c r="AY388" s="72"/>
      <c r="AZ388" s="72"/>
      <c r="BA388" s="72"/>
      <c r="BB388" s="72"/>
      <c r="BC388" s="43"/>
      <c r="BD388" s="72"/>
      <c r="BE388" s="43"/>
      <c r="BF388" s="71"/>
    </row>
    <row r="389" spans="1:58" s="45" customFormat="1" ht="24" customHeight="1">
      <c r="A389" s="65" t="s">
        <v>3150</v>
      </c>
      <c r="B389" s="221"/>
      <c r="C389" s="219"/>
      <c r="D389" s="67" t="s">
        <v>3151</v>
      </c>
      <c r="E389" s="257" t="s">
        <v>1158</v>
      </c>
      <c r="F389" s="257">
        <v>95</v>
      </c>
      <c r="G389" s="222"/>
      <c r="I389" s="69"/>
      <c r="J389" s="69"/>
      <c r="K389" s="69"/>
      <c r="L389" s="69"/>
      <c r="M389" s="69"/>
      <c r="AK389" s="71"/>
      <c r="AM389" s="71"/>
      <c r="AN389" s="71"/>
      <c r="AR389" s="43"/>
      <c r="AX389" s="72"/>
      <c r="AY389" s="72"/>
      <c r="AZ389" s="72"/>
      <c r="BA389" s="72"/>
      <c r="BB389" s="72"/>
      <c r="BC389" s="43"/>
      <c r="BD389" s="72"/>
      <c r="BE389" s="43"/>
      <c r="BF389" s="71"/>
    </row>
    <row r="390" spans="1:58" s="45" customFormat="1" ht="24" customHeight="1">
      <c r="A390" s="65" t="s">
        <v>3152</v>
      </c>
      <c r="B390" s="221"/>
      <c r="C390" s="219"/>
      <c r="D390" s="67" t="s">
        <v>3153</v>
      </c>
      <c r="E390" s="257" t="s">
        <v>1158</v>
      </c>
      <c r="F390" s="257">
        <v>95</v>
      </c>
      <c r="G390" s="222"/>
      <c r="I390" s="69"/>
      <c r="J390" s="69"/>
      <c r="K390" s="69"/>
      <c r="L390" s="69"/>
      <c r="M390" s="69"/>
      <c r="AK390" s="71"/>
      <c r="AM390" s="71"/>
      <c r="AN390" s="71"/>
      <c r="AR390" s="43"/>
      <c r="AX390" s="72"/>
      <c r="AY390" s="72"/>
      <c r="AZ390" s="72"/>
      <c r="BA390" s="72"/>
      <c r="BB390" s="72"/>
      <c r="BC390" s="43"/>
      <c r="BD390" s="72"/>
      <c r="BE390" s="43"/>
      <c r="BF390" s="71"/>
    </row>
    <row r="391" spans="1:58" s="45" customFormat="1" ht="24" customHeight="1">
      <c r="A391" s="65" t="s">
        <v>3154</v>
      </c>
      <c r="B391" s="221"/>
      <c r="C391" s="219"/>
      <c r="D391" s="67" t="s">
        <v>3155</v>
      </c>
      <c r="E391" s="257" t="s">
        <v>1158</v>
      </c>
      <c r="F391" s="257">
        <v>95</v>
      </c>
      <c r="G391" s="222"/>
      <c r="I391" s="69"/>
      <c r="J391" s="69"/>
      <c r="K391" s="69"/>
      <c r="L391" s="69"/>
      <c r="M391" s="69"/>
      <c r="AK391" s="71"/>
      <c r="AM391" s="71"/>
      <c r="AN391" s="71"/>
      <c r="AR391" s="43"/>
      <c r="AX391" s="72"/>
      <c r="AY391" s="72"/>
      <c r="AZ391" s="72"/>
      <c r="BA391" s="72"/>
      <c r="BB391" s="72"/>
      <c r="BC391" s="43"/>
      <c r="BD391" s="72"/>
      <c r="BE391" s="43"/>
      <c r="BF391" s="71"/>
    </row>
    <row r="392" spans="1:58" s="45" customFormat="1" ht="24" customHeight="1">
      <c r="A392" s="65" t="s">
        <v>3156</v>
      </c>
      <c r="B392" s="221"/>
      <c r="C392" s="219"/>
      <c r="D392" s="67" t="s">
        <v>3157</v>
      </c>
      <c r="E392" s="257" t="s">
        <v>1158</v>
      </c>
      <c r="F392" s="257">
        <v>95</v>
      </c>
      <c r="G392" s="222"/>
      <c r="I392" s="69"/>
      <c r="J392" s="69"/>
      <c r="K392" s="69"/>
      <c r="L392" s="69"/>
      <c r="M392" s="69"/>
      <c r="AK392" s="71"/>
      <c r="AM392" s="71"/>
      <c r="AN392" s="71"/>
      <c r="AR392" s="43"/>
      <c r="AX392" s="72"/>
      <c r="AY392" s="72"/>
      <c r="AZ392" s="72"/>
      <c r="BA392" s="72"/>
      <c r="BB392" s="72"/>
      <c r="BC392" s="43"/>
      <c r="BD392" s="72"/>
      <c r="BE392" s="43"/>
      <c r="BF392" s="71"/>
    </row>
    <row r="393" spans="1:58" s="45" customFormat="1" ht="24" customHeight="1">
      <c r="A393" s="65" t="s">
        <v>3158</v>
      </c>
      <c r="B393" s="221"/>
      <c r="C393" s="219"/>
      <c r="D393" s="67" t="s">
        <v>3159</v>
      </c>
      <c r="E393" s="257" t="s">
        <v>1158</v>
      </c>
      <c r="F393" s="257">
        <v>95</v>
      </c>
      <c r="G393" s="222"/>
      <c r="I393" s="69"/>
      <c r="J393" s="69"/>
      <c r="K393" s="69"/>
      <c r="L393" s="69"/>
      <c r="M393" s="69"/>
      <c r="AK393" s="71"/>
      <c r="AM393" s="71"/>
      <c r="AN393" s="71"/>
      <c r="AR393" s="43"/>
      <c r="AX393" s="72"/>
      <c r="AY393" s="72"/>
      <c r="AZ393" s="72"/>
      <c r="BA393" s="72"/>
      <c r="BB393" s="72"/>
      <c r="BC393" s="43"/>
      <c r="BD393" s="72"/>
      <c r="BE393" s="43"/>
      <c r="BF393" s="71"/>
    </row>
    <row r="394" spans="1:58" s="45" customFormat="1" ht="24" customHeight="1">
      <c r="A394" s="65" t="s">
        <v>3160</v>
      </c>
      <c r="B394" s="221"/>
      <c r="C394" s="219"/>
      <c r="D394" s="67" t="s">
        <v>3161</v>
      </c>
      <c r="E394" s="257" t="s">
        <v>1158</v>
      </c>
      <c r="F394" s="257">
        <v>95</v>
      </c>
      <c r="G394" s="222"/>
      <c r="I394" s="69"/>
      <c r="J394" s="69"/>
      <c r="K394" s="69"/>
      <c r="L394" s="69"/>
      <c r="M394" s="69"/>
      <c r="AK394" s="71"/>
      <c r="AM394" s="71"/>
      <c r="AN394" s="71"/>
      <c r="AR394" s="43"/>
      <c r="AX394" s="72"/>
      <c r="AY394" s="72"/>
      <c r="AZ394" s="72"/>
      <c r="BA394" s="72"/>
      <c r="BB394" s="72"/>
      <c r="BC394" s="43"/>
      <c r="BD394" s="72"/>
      <c r="BE394" s="43"/>
      <c r="BF394" s="71"/>
    </row>
    <row r="395" spans="1:58" s="45" customFormat="1" ht="24" customHeight="1">
      <c r="A395" s="65" t="s">
        <v>3162</v>
      </c>
      <c r="B395" s="221"/>
      <c r="C395" s="219"/>
      <c r="D395" s="67" t="s">
        <v>3163</v>
      </c>
      <c r="E395" s="257" t="s">
        <v>1158</v>
      </c>
      <c r="F395" s="257">
        <v>95</v>
      </c>
      <c r="G395" s="222"/>
      <c r="I395" s="69"/>
      <c r="J395" s="69"/>
      <c r="K395" s="69"/>
      <c r="L395" s="69"/>
      <c r="M395" s="69"/>
      <c r="AK395" s="71"/>
      <c r="AM395" s="71"/>
      <c r="AN395" s="71"/>
      <c r="AR395" s="43"/>
      <c r="AX395" s="72"/>
      <c r="AY395" s="72"/>
      <c r="AZ395" s="72"/>
      <c r="BA395" s="72"/>
      <c r="BB395" s="72"/>
      <c r="BC395" s="43"/>
      <c r="BD395" s="72"/>
      <c r="BE395" s="43"/>
      <c r="BF395" s="71"/>
    </row>
    <row r="396" spans="1:58" s="45" customFormat="1" ht="24" customHeight="1">
      <c r="A396" s="65" t="s">
        <v>3164</v>
      </c>
      <c r="B396" s="221"/>
      <c r="C396" s="219"/>
      <c r="D396" s="67" t="s">
        <v>3165</v>
      </c>
      <c r="E396" s="257" t="s">
        <v>1158</v>
      </c>
      <c r="F396" s="257">
        <v>95</v>
      </c>
      <c r="G396" s="222"/>
      <c r="I396" s="69"/>
      <c r="J396" s="69"/>
      <c r="K396" s="69"/>
      <c r="L396" s="69"/>
      <c r="M396" s="69"/>
      <c r="AK396" s="71"/>
      <c r="AM396" s="71"/>
      <c r="AN396" s="71"/>
      <c r="AR396" s="43"/>
      <c r="AX396" s="72"/>
      <c r="AY396" s="72"/>
      <c r="AZ396" s="72"/>
      <c r="BA396" s="72"/>
      <c r="BB396" s="72"/>
      <c r="BC396" s="43"/>
      <c r="BD396" s="72"/>
      <c r="BE396" s="43"/>
      <c r="BF396" s="71"/>
    </row>
    <row r="397" spans="1:58" s="45" customFormat="1" ht="24" customHeight="1">
      <c r="A397" s="65" t="s">
        <v>3166</v>
      </c>
      <c r="B397" s="221"/>
      <c r="C397" s="219"/>
      <c r="D397" s="67" t="s">
        <v>3167</v>
      </c>
      <c r="E397" s="257" t="s">
        <v>1158</v>
      </c>
      <c r="F397" s="257">
        <v>95</v>
      </c>
      <c r="G397" s="222"/>
      <c r="I397" s="69"/>
      <c r="J397" s="69"/>
      <c r="K397" s="69"/>
      <c r="L397" s="69"/>
      <c r="M397" s="69"/>
      <c r="AK397" s="71"/>
      <c r="AM397" s="71"/>
      <c r="AN397" s="71"/>
      <c r="AR397" s="43"/>
      <c r="AX397" s="72"/>
      <c r="AY397" s="72"/>
      <c r="AZ397" s="72"/>
      <c r="BA397" s="72"/>
      <c r="BB397" s="72"/>
      <c r="BC397" s="43"/>
      <c r="BD397" s="72"/>
      <c r="BE397" s="43"/>
      <c r="BF397" s="71"/>
    </row>
    <row r="398" spans="1:58" s="45" customFormat="1" ht="24" customHeight="1">
      <c r="A398" s="65" t="s">
        <v>3168</v>
      </c>
      <c r="B398" s="221"/>
      <c r="C398" s="219"/>
      <c r="D398" s="67" t="s">
        <v>3169</v>
      </c>
      <c r="E398" s="257" t="s">
        <v>1158</v>
      </c>
      <c r="F398" s="257">
        <v>95</v>
      </c>
      <c r="G398" s="222"/>
      <c r="I398" s="69"/>
      <c r="J398" s="69"/>
      <c r="K398" s="69"/>
      <c r="L398" s="69"/>
      <c r="M398" s="69"/>
      <c r="AK398" s="71"/>
      <c r="AM398" s="71"/>
      <c r="AN398" s="71"/>
      <c r="AR398" s="43"/>
      <c r="AX398" s="72"/>
      <c r="AY398" s="72"/>
      <c r="AZ398" s="72"/>
      <c r="BA398" s="72"/>
      <c r="BB398" s="72"/>
      <c r="BC398" s="43"/>
      <c r="BD398" s="72"/>
      <c r="BE398" s="43"/>
      <c r="BF398" s="71"/>
    </row>
    <row r="399" spans="1:58" s="45" customFormat="1" ht="24" customHeight="1">
      <c r="A399" s="65" t="s">
        <v>3170</v>
      </c>
      <c r="B399" s="221"/>
      <c r="C399" s="219"/>
      <c r="D399" s="67" t="s">
        <v>3171</v>
      </c>
      <c r="E399" s="257" t="s">
        <v>1158</v>
      </c>
      <c r="F399" s="257">
        <v>95</v>
      </c>
      <c r="G399" s="222"/>
      <c r="I399" s="69"/>
      <c r="J399" s="69"/>
      <c r="K399" s="69"/>
      <c r="L399" s="69"/>
      <c r="M399" s="69"/>
      <c r="AK399" s="71"/>
      <c r="AM399" s="71"/>
      <c r="AN399" s="71"/>
      <c r="AR399" s="43"/>
      <c r="AX399" s="72"/>
      <c r="AY399" s="72"/>
      <c r="AZ399" s="72"/>
      <c r="BA399" s="72"/>
      <c r="BB399" s="72"/>
      <c r="BC399" s="43"/>
      <c r="BD399" s="72"/>
      <c r="BE399" s="43"/>
      <c r="BF399" s="71"/>
    </row>
    <row r="400" spans="1:58" s="45" customFormat="1" ht="24" customHeight="1">
      <c r="A400" s="65" t="s">
        <v>3172</v>
      </c>
      <c r="B400" s="221"/>
      <c r="C400" s="219"/>
      <c r="D400" s="67" t="s">
        <v>3173</v>
      </c>
      <c r="E400" s="257" t="s">
        <v>1158</v>
      </c>
      <c r="F400" s="257">
        <v>95</v>
      </c>
      <c r="G400" s="222"/>
      <c r="I400" s="69"/>
      <c r="J400" s="69"/>
      <c r="K400" s="69"/>
      <c r="L400" s="69"/>
      <c r="M400" s="69"/>
      <c r="AK400" s="71"/>
      <c r="AM400" s="71"/>
      <c r="AN400" s="71"/>
      <c r="AR400" s="43"/>
      <c r="AX400" s="72"/>
      <c r="AY400" s="72"/>
      <c r="AZ400" s="72"/>
      <c r="BA400" s="72"/>
      <c r="BB400" s="72"/>
      <c r="BC400" s="43"/>
      <c r="BD400" s="72"/>
      <c r="BE400" s="43"/>
      <c r="BF400" s="71"/>
    </row>
    <row r="401" spans="1:58" s="45" customFormat="1" ht="24" customHeight="1">
      <c r="A401" s="65" t="s">
        <v>3174</v>
      </c>
      <c r="B401" s="221"/>
      <c r="C401" s="219"/>
      <c r="D401" s="67" t="s">
        <v>3175</v>
      </c>
      <c r="E401" s="257" t="s">
        <v>1158</v>
      </c>
      <c r="F401" s="257">
        <v>95</v>
      </c>
      <c r="G401" s="222"/>
      <c r="I401" s="69"/>
      <c r="J401" s="69"/>
      <c r="K401" s="69"/>
      <c r="L401" s="69"/>
      <c r="M401" s="69"/>
      <c r="AK401" s="71"/>
      <c r="AM401" s="71"/>
      <c r="AN401" s="71"/>
      <c r="AR401" s="43"/>
      <c r="AX401" s="72"/>
      <c r="AY401" s="72"/>
      <c r="AZ401" s="72"/>
      <c r="BA401" s="72"/>
      <c r="BB401" s="72"/>
      <c r="BC401" s="43"/>
      <c r="BD401" s="72"/>
      <c r="BE401" s="43"/>
      <c r="BF401" s="71"/>
    </row>
    <row r="402" spans="1:58" s="45" customFormat="1" ht="24" customHeight="1">
      <c r="A402" s="65" t="s">
        <v>3176</v>
      </c>
      <c r="B402" s="221"/>
      <c r="C402" s="219"/>
      <c r="D402" s="67" t="s">
        <v>3177</v>
      </c>
      <c r="E402" s="257" t="s">
        <v>1158</v>
      </c>
      <c r="F402" s="257">
        <v>95</v>
      </c>
      <c r="G402" s="222"/>
      <c r="I402" s="69"/>
      <c r="J402" s="69"/>
      <c r="K402" s="69"/>
      <c r="L402" s="69"/>
      <c r="M402" s="69"/>
      <c r="AK402" s="71"/>
      <c r="AM402" s="71"/>
      <c r="AN402" s="71"/>
      <c r="AR402" s="43"/>
      <c r="AX402" s="72"/>
      <c r="AY402" s="72"/>
      <c r="AZ402" s="72"/>
      <c r="BA402" s="72"/>
      <c r="BB402" s="72"/>
      <c r="BC402" s="43"/>
      <c r="BD402" s="72"/>
      <c r="BE402" s="43"/>
      <c r="BF402" s="71"/>
    </row>
    <row r="403" spans="1:58" s="45" customFormat="1" ht="24" customHeight="1">
      <c r="A403" s="65" t="s">
        <v>3178</v>
      </c>
      <c r="B403" s="221"/>
      <c r="C403" s="219"/>
      <c r="D403" s="67" t="s">
        <v>3179</v>
      </c>
      <c r="E403" s="257" t="s">
        <v>1158</v>
      </c>
      <c r="F403" s="257">
        <v>95</v>
      </c>
      <c r="G403" s="222"/>
      <c r="I403" s="69"/>
      <c r="J403" s="69"/>
      <c r="K403" s="69"/>
      <c r="L403" s="69"/>
      <c r="M403" s="69"/>
      <c r="AK403" s="71"/>
      <c r="AM403" s="71"/>
      <c r="AN403" s="71"/>
      <c r="AR403" s="43"/>
      <c r="AX403" s="72"/>
      <c r="AY403" s="72"/>
      <c r="AZ403" s="72"/>
      <c r="BA403" s="72"/>
      <c r="BB403" s="72"/>
      <c r="BC403" s="43"/>
      <c r="BD403" s="72"/>
      <c r="BE403" s="43"/>
      <c r="BF403" s="71"/>
    </row>
    <row r="404" spans="1:58" s="45" customFormat="1" ht="24" customHeight="1">
      <c r="A404" s="65" t="s">
        <v>3180</v>
      </c>
      <c r="B404" s="221"/>
      <c r="C404" s="219"/>
      <c r="D404" s="67" t="s">
        <v>3181</v>
      </c>
      <c r="E404" s="257" t="s">
        <v>1158</v>
      </c>
      <c r="F404" s="257">
        <v>95</v>
      </c>
      <c r="G404" s="222"/>
      <c r="I404" s="69"/>
      <c r="J404" s="69"/>
      <c r="K404" s="69"/>
      <c r="L404" s="69"/>
      <c r="M404" s="69"/>
      <c r="AK404" s="71"/>
      <c r="AM404" s="71"/>
      <c r="AN404" s="71"/>
      <c r="AR404" s="43"/>
      <c r="AX404" s="72"/>
      <c r="AY404" s="72"/>
      <c r="AZ404" s="72"/>
      <c r="BA404" s="72"/>
      <c r="BB404" s="72"/>
      <c r="BC404" s="43"/>
      <c r="BD404" s="72"/>
      <c r="BE404" s="43"/>
      <c r="BF404" s="71"/>
    </row>
    <row r="405" spans="1:58" s="45" customFormat="1" ht="24" customHeight="1">
      <c r="A405" s="65" t="s">
        <v>3182</v>
      </c>
      <c r="B405" s="221"/>
      <c r="C405" s="219"/>
      <c r="D405" s="67" t="s">
        <v>3183</v>
      </c>
      <c r="E405" s="257" t="s">
        <v>1158</v>
      </c>
      <c r="F405" s="257">
        <v>95</v>
      </c>
      <c r="G405" s="222"/>
      <c r="I405" s="69"/>
      <c r="J405" s="69"/>
      <c r="K405" s="69"/>
      <c r="L405" s="69"/>
      <c r="M405" s="69"/>
      <c r="AK405" s="71"/>
      <c r="AM405" s="71"/>
      <c r="AN405" s="71"/>
      <c r="AR405" s="43"/>
      <c r="AX405" s="72"/>
      <c r="AY405" s="72"/>
      <c r="AZ405" s="72"/>
      <c r="BA405" s="72"/>
      <c r="BB405" s="72"/>
      <c r="BC405" s="43"/>
      <c r="BD405" s="72"/>
      <c r="BE405" s="43"/>
      <c r="BF405" s="71"/>
    </row>
    <row r="406" spans="1:58" s="45" customFormat="1" ht="24" customHeight="1">
      <c r="A406" s="65" t="s">
        <v>3184</v>
      </c>
      <c r="B406" s="221"/>
      <c r="C406" s="219"/>
      <c r="D406" s="67" t="s">
        <v>3185</v>
      </c>
      <c r="E406" s="257" t="s">
        <v>1158</v>
      </c>
      <c r="F406" s="257">
        <v>95</v>
      </c>
      <c r="G406" s="222"/>
      <c r="I406" s="69"/>
      <c r="J406" s="69"/>
      <c r="K406" s="69"/>
      <c r="L406" s="69"/>
      <c r="M406" s="69"/>
      <c r="AK406" s="71"/>
      <c r="AM406" s="71"/>
      <c r="AN406" s="71"/>
      <c r="AR406" s="43"/>
      <c r="AX406" s="72"/>
      <c r="AY406" s="72"/>
      <c r="AZ406" s="72"/>
      <c r="BA406" s="72"/>
      <c r="BB406" s="72"/>
      <c r="BC406" s="43"/>
      <c r="BD406" s="72"/>
      <c r="BE406" s="43"/>
      <c r="BF406" s="71"/>
    </row>
    <row r="407" spans="1:58" s="45" customFormat="1" ht="24" customHeight="1">
      <c r="A407" s="65" t="s">
        <v>3186</v>
      </c>
      <c r="B407" s="221"/>
      <c r="C407" s="219"/>
      <c r="D407" s="67" t="s">
        <v>3187</v>
      </c>
      <c r="E407" s="257" t="s">
        <v>1158</v>
      </c>
      <c r="F407" s="257">
        <v>95</v>
      </c>
      <c r="G407" s="222"/>
      <c r="I407" s="69"/>
      <c r="J407" s="69"/>
      <c r="K407" s="69"/>
      <c r="L407" s="69"/>
      <c r="M407" s="69"/>
      <c r="AK407" s="71"/>
      <c r="AM407" s="71"/>
      <c r="AN407" s="71"/>
      <c r="AR407" s="43"/>
      <c r="AX407" s="72"/>
      <c r="AY407" s="72"/>
      <c r="AZ407" s="72"/>
      <c r="BA407" s="72"/>
      <c r="BB407" s="72"/>
      <c r="BC407" s="43"/>
      <c r="BD407" s="72"/>
      <c r="BE407" s="43"/>
      <c r="BF407" s="71"/>
    </row>
    <row r="408" spans="1:58" s="45" customFormat="1" ht="24" customHeight="1">
      <c r="A408" s="65" t="s">
        <v>3188</v>
      </c>
      <c r="B408" s="221"/>
      <c r="C408" s="219"/>
      <c r="D408" s="67" t="s">
        <v>3189</v>
      </c>
      <c r="E408" s="257" t="s">
        <v>1158</v>
      </c>
      <c r="F408" s="257">
        <v>95</v>
      </c>
      <c r="G408" s="222"/>
      <c r="I408" s="69"/>
      <c r="J408" s="69"/>
      <c r="K408" s="69"/>
      <c r="L408" s="69"/>
      <c r="M408" s="69"/>
      <c r="AK408" s="71"/>
      <c r="AM408" s="71"/>
      <c r="AN408" s="71"/>
      <c r="AR408" s="43"/>
      <c r="AX408" s="72"/>
      <c r="AY408" s="72"/>
      <c r="AZ408" s="72"/>
      <c r="BA408" s="72"/>
      <c r="BB408" s="72"/>
      <c r="BC408" s="43"/>
      <c r="BD408" s="72"/>
      <c r="BE408" s="43"/>
      <c r="BF408" s="71"/>
    </row>
    <row r="409" spans="1:58" s="45" customFormat="1" ht="24" customHeight="1">
      <c r="A409" s="65" t="s">
        <v>3190</v>
      </c>
      <c r="B409" s="221"/>
      <c r="C409" s="219"/>
      <c r="D409" s="67" t="s">
        <v>3191</v>
      </c>
      <c r="E409" s="257" t="s">
        <v>1158</v>
      </c>
      <c r="F409" s="257">
        <v>95</v>
      </c>
      <c r="G409" s="222"/>
      <c r="I409" s="69"/>
      <c r="J409" s="69"/>
      <c r="K409" s="69"/>
      <c r="L409" s="69"/>
      <c r="M409" s="69"/>
      <c r="AK409" s="71"/>
      <c r="AM409" s="71"/>
      <c r="AN409" s="71"/>
      <c r="AR409" s="43"/>
      <c r="AX409" s="72"/>
      <c r="AY409" s="72"/>
      <c r="AZ409" s="72"/>
      <c r="BA409" s="72"/>
      <c r="BB409" s="72"/>
      <c r="BC409" s="43"/>
      <c r="BD409" s="72"/>
      <c r="BE409" s="43"/>
      <c r="BF409" s="71"/>
    </row>
    <row r="410" spans="1:58" s="45" customFormat="1" ht="24" customHeight="1">
      <c r="A410" s="65" t="s">
        <v>3192</v>
      </c>
      <c r="B410" s="221"/>
      <c r="C410" s="219"/>
      <c r="D410" s="67" t="s">
        <v>3193</v>
      </c>
      <c r="E410" s="257" t="s">
        <v>1158</v>
      </c>
      <c r="F410" s="257">
        <v>95</v>
      </c>
      <c r="G410" s="222"/>
      <c r="I410" s="69"/>
      <c r="J410" s="69"/>
      <c r="K410" s="69"/>
      <c r="L410" s="69"/>
      <c r="M410" s="69"/>
      <c r="AK410" s="71"/>
      <c r="AM410" s="71"/>
      <c r="AN410" s="71"/>
      <c r="AR410" s="43"/>
      <c r="AX410" s="72"/>
      <c r="AY410" s="72"/>
      <c r="AZ410" s="72"/>
      <c r="BA410" s="72"/>
      <c r="BB410" s="72"/>
      <c r="BC410" s="43"/>
      <c r="BD410" s="72"/>
      <c r="BE410" s="43"/>
      <c r="BF410" s="71"/>
    </row>
    <row r="411" spans="1:58" s="45" customFormat="1" ht="24" customHeight="1">
      <c r="A411" s="65" t="s">
        <v>3194</v>
      </c>
      <c r="B411" s="221"/>
      <c r="C411" s="219"/>
      <c r="D411" s="67" t="s">
        <v>3195</v>
      </c>
      <c r="E411" s="257" t="s">
        <v>1158</v>
      </c>
      <c r="F411" s="257">
        <v>95</v>
      </c>
      <c r="G411" s="222"/>
      <c r="I411" s="69"/>
      <c r="J411" s="69"/>
      <c r="K411" s="69"/>
      <c r="L411" s="69"/>
      <c r="M411" s="69"/>
      <c r="AK411" s="71"/>
      <c r="AM411" s="71"/>
      <c r="AN411" s="71"/>
      <c r="AR411" s="43"/>
      <c r="AX411" s="72"/>
      <c r="AY411" s="72"/>
      <c r="AZ411" s="72"/>
      <c r="BA411" s="72"/>
      <c r="BB411" s="72"/>
      <c r="BC411" s="43"/>
      <c r="BD411" s="72"/>
      <c r="BE411" s="43"/>
      <c r="BF411" s="71"/>
    </row>
    <row r="412" spans="1:58" s="45" customFormat="1" ht="24" customHeight="1">
      <c r="A412" s="65" t="s">
        <v>3196</v>
      </c>
      <c r="B412" s="221"/>
      <c r="C412" s="219"/>
      <c r="D412" s="67" t="s">
        <v>3197</v>
      </c>
      <c r="E412" s="257" t="s">
        <v>1158</v>
      </c>
      <c r="F412" s="257">
        <v>95</v>
      </c>
      <c r="G412" s="222"/>
      <c r="I412" s="69"/>
      <c r="J412" s="69"/>
      <c r="K412" s="69"/>
      <c r="L412" s="69"/>
      <c r="M412" s="69"/>
      <c r="AK412" s="71"/>
      <c r="AM412" s="71"/>
      <c r="AN412" s="71"/>
      <c r="AR412" s="43"/>
      <c r="AX412" s="72"/>
      <c r="AY412" s="72"/>
      <c r="AZ412" s="72"/>
      <c r="BA412" s="72"/>
      <c r="BB412" s="72"/>
      <c r="BC412" s="43"/>
      <c r="BD412" s="72"/>
      <c r="BE412" s="43"/>
      <c r="BF412" s="71"/>
    </row>
    <row r="413" spans="1:58" s="45" customFormat="1" ht="24" customHeight="1">
      <c r="A413" s="65" t="s">
        <v>3198</v>
      </c>
      <c r="B413" s="221"/>
      <c r="C413" s="219"/>
      <c r="D413" s="67" t="s">
        <v>3199</v>
      </c>
      <c r="E413" s="257" t="s">
        <v>1158</v>
      </c>
      <c r="F413" s="257">
        <v>95</v>
      </c>
      <c r="G413" s="222"/>
      <c r="I413" s="69"/>
      <c r="J413" s="69"/>
      <c r="K413" s="69"/>
      <c r="L413" s="69"/>
      <c r="M413" s="69"/>
      <c r="AK413" s="71"/>
      <c r="AM413" s="71"/>
      <c r="AN413" s="71"/>
      <c r="AR413" s="43"/>
      <c r="AX413" s="72"/>
      <c r="AY413" s="72"/>
      <c r="AZ413" s="72"/>
      <c r="BA413" s="72"/>
      <c r="BB413" s="72"/>
      <c r="BC413" s="43"/>
      <c r="BD413" s="72"/>
      <c r="BE413" s="43"/>
      <c r="BF413" s="71"/>
    </row>
    <row r="414" spans="1:58" s="45" customFormat="1" ht="24" customHeight="1">
      <c r="A414" s="65" t="s">
        <v>3200</v>
      </c>
      <c r="B414" s="221"/>
      <c r="C414" s="219"/>
      <c r="D414" s="67" t="s">
        <v>3201</v>
      </c>
      <c r="E414" s="257" t="s">
        <v>1158</v>
      </c>
      <c r="F414" s="257">
        <v>95</v>
      </c>
      <c r="G414" s="222"/>
      <c r="I414" s="69"/>
      <c r="J414" s="69"/>
      <c r="K414" s="69"/>
      <c r="L414" s="69"/>
      <c r="M414" s="69"/>
      <c r="AK414" s="71"/>
      <c r="AM414" s="71"/>
      <c r="AN414" s="71"/>
      <c r="AR414" s="43"/>
      <c r="AX414" s="72"/>
      <c r="AY414" s="72"/>
      <c r="AZ414" s="72"/>
      <c r="BA414" s="72"/>
      <c r="BB414" s="72"/>
      <c r="BC414" s="43"/>
      <c r="BD414" s="72"/>
      <c r="BE414" s="43"/>
      <c r="BF414" s="71"/>
    </row>
    <row r="415" spans="1:58" s="45" customFormat="1" ht="24" customHeight="1">
      <c r="A415" s="65" t="s">
        <v>3202</v>
      </c>
      <c r="B415" s="221"/>
      <c r="C415" s="219"/>
      <c r="D415" s="67" t="s">
        <v>3203</v>
      </c>
      <c r="E415" s="257" t="s">
        <v>1158</v>
      </c>
      <c r="F415" s="257">
        <v>95</v>
      </c>
      <c r="G415" s="222"/>
      <c r="I415" s="69"/>
      <c r="J415" s="69"/>
      <c r="K415" s="69"/>
      <c r="L415" s="69"/>
      <c r="M415" s="69"/>
      <c r="AK415" s="71"/>
      <c r="AM415" s="71"/>
      <c r="AN415" s="71"/>
      <c r="AR415" s="43"/>
      <c r="AX415" s="72"/>
      <c r="AY415" s="72"/>
      <c r="AZ415" s="72"/>
      <c r="BA415" s="72"/>
      <c r="BB415" s="72"/>
      <c r="BC415" s="43"/>
      <c r="BD415" s="72"/>
      <c r="BE415" s="43"/>
      <c r="BF415" s="71"/>
    </row>
    <row r="416" spans="1:58" s="45" customFormat="1" ht="24" customHeight="1">
      <c r="A416" s="65" t="s">
        <v>3204</v>
      </c>
      <c r="B416" s="221"/>
      <c r="C416" s="219"/>
      <c r="D416" s="67" t="s">
        <v>3205</v>
      </c>
      <c r="E416" s="257" t="s">
        <v>1158</v>
      </c>
      <c r="F416" s="257">
        <v>95</v>
      </c>
      <c r="G416" s="222"/>
      <c r="I416" s="69"/>
      <c r="J416" s="69"/>
      <c r="K416" s="69"/>
      <c r="L416" s="69"/>
      <c r="M416" s="69"/>
      <c r="AK416" s="71"/>
      <c r="AM416" s="71"/>
      <c r="AN416" s="71"/>
      <c r="AR416" s="43"/>
      <c r="AX416" s="72"/>
      <c r="AY416" s="72"/>
      <c r="AZ416" s="72"/>
      <c r="BA416" s="72"/>
      <c r="BB416" s="72"/>
      <c r="BC416" s="43"/>
      <c r="BD416" s="72"/>
      <c r="BE416" s="43"/>
      <c r="BF416" s="71"/>
    </row>
    <row r="417" spans="1:58" s="45" customFormat="1" ht="24" customHeight="1">
      <c r="A417" s="65" t="s">
        <v>3206</v>
      </c>
      <c r="B417" s="221"/>
      <c r="C417" s="219"/>
      <c r="D417" s="67" t="s">
        <v>3207</v>
      </c>
      <c r="E417" s="257" t="s">
        <v>1158</v>
      </c>
      <c r="F417" s="257">
        <v>95</v>
      </c>
      <c r="G417" s="222"/>
      <c r="I417" s="69"/>
      <c r="J417" s="69"/>
      <c r="K417" s="69"/>
      <c r="L417" s="69"/>
      <c r="M417" s="69"/>
      <c r="AK417" s="71"/>
      <c r="AM417" s="71"/>
      <c r="AN417" s="71"/>
      <c r="AR417" s="43"/>
      <c r="AX417" s="72"/>
      <c r="AY417" s="72"/>
      <c r="AZ417" s="72"/>
      <c r="BA417" s="72"/>
      <c r="BB417" s="72"/>
      <c r="BC417" s="43"/>
      <c r="BD417" s="72"/>
      <c r="BE417" s="43"/>
      <c r="BF417" s="71"/>
    </row>
    <row r="418" spans="1:58" s="45" customFormat="1" ht="24" customHeight="1">
      <c r="A418" s="65" t="s">
        <v>3208</v>
      </c>
      <c r="B418" s="221"/>
      <c r="C418" s="219"/>
      <c r="D418" s="67" t="s">
        <v>3209</v>
      </c>
      <c r="E418" s="257" t="s">
        <v>1158</v>
      </c>
      <c r="F418" s="257">
        <v>95</v>
      </c>
      <c r="G418" s="222"/>
      <c r="I418" s="69"/>
      <c r="J418" s="69"/>
      <c r="K418" s="69"/>
      <c r="L418" s="69"/>
      <c r="M418" s="69"/>
      <c r="AK418" s="71"/>
      <c r="AM418" s="71"/>
      <c r="AN418" s="71"/>
      <c r="AR418" s="43"/>
      <c r="AX418" s="72"/>
      <c r="AY418" s="72"/>
      <c r="AZ418" s="72"/>
      <c r="BA418" s="72"/>
      <c r="BB418" s="72"/>
      <c r="BC418" s="43"/>
      <c r="BD418" s="72"/>
      <c r="BE418" s="43"/>
      <c r="BF418" s="71"/>
    </row>
    <row r="419" spans="1:58" s="45" customFormat="1" ht="24" customHeight="1">
      <c r="A419" s="65" t="s">
        <v>3210</v>
      </c>
      <c r="B419" s="221"/>
      <c r="C419" s="219"/>
      <c r="D419" s="67" t="s">
        <v>3211</v>
      </c>
      <c r="E419" s="257" t="s">
        <v>1158</v>
      </c>
      <c r="F419" s="257">
        <v>95</v>
      </c>
      <c r="G419" s="222"/>
      <c r="I419" s="69"/>
      <c r="J419" s="69"/>
      <c r="K419" s="69"/>
      <c r="L419" s="69"/>
      <c r="M419" s="69"/>
      <c r="AK419" s="71"/>
      <c r="AM419" s="71"/>
      <c r="AN419" s="71"/>
      <c r="AR419" s="43"/>
      <c r="AX419" s="72"/>
      <c r="AY419" s="72"/>
      <c r="AZ419" s="72"/>
      <c r="BA419" s="72"/>
      <c r="BB419" s="72"/>
      <c r="BC419" s="43"/>
      <c r="BD419" s="72"/>
      <c r="BE419" s="43"/>
      <c r="BF419" s="71"/>
    </row>
    <row r="420" spans="1:58" s="45" customFormat="1" ht="24" customHeight="1">
      <c r="A420" s="65" t="s">
        <v>3212</v>
      </c>
      <c r="B420" s="221"/>
      <c r="C420" s="219"/>
      <c r="D420" s="67" t="s">
        <v>3213</v>
      </c>
      <c r="E420" s="257" t="s">
        <v>1158</v>
      </c>
      <c r="F420" s="257">
        <v>95</v>
      </c>
      <c r="G420" s="222"/>
      <c r="I420" s="69"/>
      <c r="J420" s="69"/>
      <c r="K420" s="69"/>
      <c r="L420" s="69"/>
      <c r="M420" s="69"/>
      <c r="AK420" s="71"/>
      <c r="AM420" s="71"/>
      <c r="AN420" s="71"/>
      <c r="AR420" s="43"/>
      <c r="AX420" s="72"/>
      <c r="AY420" s="72"/>
      <c r="AZ420" s="72"/>
      <c r="BA420" s="72"/>
      <c r="BB420" s="72"/>
      <c r="BC420" s="43"/>
      <c r="BD420" s="72"/>
      <c r="BE420" s="43"/>
      <c r="BF420" s="71"/>
    </row>
    <row r="421" spans="1:58" s="45" customFormat="1" ht="24" customHeight="1">
      <c r="A421" s="65" t="s">
        <v>3214</v>
      </c>
      <c r="B421" s="221"/>
      <c r="C421" s="219"/>
      <c r="D421" s="67" t="s">
        <v>3215</v>
      </c>
      <c r="E421" s="257" t="s">
        <v>1158</v>
      </c>
      <c r="F421" s="257">
        <v>95</v>
      </c>
      <c r="G421" s="222"/>
      <c r="I421" s="69"/>
      <c r="J421" s="69"/>
      <c r="K421" s="69"/>
      <c r="L421" s="69"/>
      <c r="M421" s="69"/>
      <c r="AK421" s="71"/>
      <c r="AM421" s="71"/>
      <c r="AN421" s="71"/>
      <c r="AR421" s="43"/>
      <c r="AX421" s="72"/>
      <c r="AY421" s="72"/>
      <c r="AZ421" s="72"/>
      <c r="BA421" s="72"/>
      <c r="BB421" s="72"/>
      <c r="BC421" s="43"/>
      <c r="BD421" s="72"/>
      <c r="BE421" s="43"/>
      <c r="BF421" s="71"/>
    </row>
    <row r="422" spans="1:58" s="45" customFormat="1" ht="24" customHeight="1">
      <c r="A422" s="65" t="s">
        <v>3216</v>
      </c>
      <c r="B422" s="221"/>
      <c r="C422" s="219"/>
      <c r="D422" s="67" t="s">
        <v>3217</v>
      </c>
      <c r="E422" s="257" t="s">
        <v>1158</v>
      </c>
      <c r="F422" s="257">
        <v>95</v>
      </c>
      <c r="G422" s="222"/>
      <c r="I422" s="69"/>
      <c r="J422" s="69"/>
      <c r="K422" s="69"/>
      <c r="L422" s="69"/>
      <c r="M422" s="69"/>
      <c r="AK422" s="71"/>
      <c r="AM422" s="71"/>
      <c r="AN422" s="71"/>
      <c r="AR422" s="43"/>
      <c r="AX422" s="72"/>
      <c r="AY422" s="72"/>
      <c r="AZ422" s="72"/>
      <c r="BA422" s="72"/>
      <c r="BB422" s="72"/>
      <c r="BC422" s="43"/>
      <c r="BD422" s="72"/>
      <c r="BE422" s="43"/>
      <c r="BF422" s="71"/>
    </row>
    <row r="423" spans="1:58" s="45" customFormat="1" ht="24" customHeight="1">
      <c r="A423" s="65" t="s">
        <v>3218</v>
      </c>
      <c r="B423" s="221"/>
      <c r="C423" s="219"/>
      <c r="D423" s="67" t="s">
        <v>3219</v>
      </c>
      <c r="E423" s="257" t="s">
        <v>1158</v>
      </c>
      <c r="F423" s="257">
        <v>95</v>
      </c>
      <c r="G423" s="222"/>
      <c r="I423" s="69"/>
      <c r="J423" s="69"/>
      <c r="K423" s="69"/>
      <c r="L423" s="69"/>
      <c r="M423" s="69"/>
      <c r="AK423" s="71"/>
      <c r="AM423" s="71"/>
      <c r="AN423" s="71"/>
      <c r="AR423" s="43"/>
      <c r="AX423" s="72"/>
      <c r="AY423" s="72"/>
      <c r="AZ423" s="72"/>
      <c r="BA423" s="72"/>
      <c r="BB423" s="72"/>
      <c r="BC423" s="43"/>
      <c r="BD423" s="72"/>
      <c r="BE423" s="43"/>
      <c r="BF423" s="71"/>
    </row>
    <row r="424" spans="1:58" s="45" customFormat="1" ht="24" customHeight="1">
      <c r="A424" s="65" t="s">
        <v>3220</v>
      </c>
      <c r="B424" s="221"/>
      <c r="C424" s="219"/>
      <c r="D424" s="67" t="s">
        <v>3221</v>
      </c>
      <c r="E424" s="257" t="s">
        <v>1158</v>
      </c>
      <c r="F424" s="257">
        <v>95</v>
      </c>
      <c r="G424" s="222"/>
      <c r="I424" s="69"/>
      <c r="J424" s="69"/>
      <c r="K424" s="69"/>
      <c r="L424" s="69"/>
      <c r="M424" s="69"/>
      <c r="AK424" s="71"/>
      <c r="AM424" s="71"/>
      <c r="AN424" s="71"/>
      <c r="AR424" s="43"/>
      <c r="AX424" s="72"/>
      <c r="AY424" s="72"/>
      <c r="AZ424" s="72"/>
      <c r="BA424" s="72"/>
      <c r="BB424" s="72"/>
      <c r="BC424" s="43"/>
      <c r="BD424" s="72"/>
      <c r="BE424" s="43"/>
      <c r="BF424" s="71"/>
    </row>
    <row r="425" spans="1:58" s="45" customFormat="1" ht="24" customHeight="1">
      <c r="A425" s="65" t="s">
        <v>3222</v>
      </c>
      <c r="B425" s="221"/>
      <c r="C425" s="219"/>
      <c r="D425" s="67" t="s">
        <v>3223</v>
      </c>
      <c r="E425" s="257" t="s">
        <v>1158</v>
      </c>
      <c r="F425" s="257">
        <v>95</v>
      </c>
      <c r="G425" s="222"/>
      <c r="I425" s="69"/>
      <c r="J425" s="69"/>
      <c r="K425" s="69"/>
      <c r="L425" s="69"/>
      <c r="M425" s="69"/>
      <c r="AK425" s="71"/>
      <c r="AM425" s="71"/>
      <c r="AN425" s="71"/>
      <c r="AR425" s="43"/>
      <c r="AX425" s="72"/>
      <c r="AY425" s="72"/>
      <c r="AZ425" s="72"/>
      <c r="BA425" s="72"/>
      <c r="BB425" s="72"/>
      <c r="BC425" s="43"/>
      <c r="BD425" s="72"/>
      <c r="BE425" s="43"/>
      <c r="BF425" s="71"/>
    </row>
    <row r="426" spans="1:58" s="45" customFormat="1" ht="24" customHeight="1">
      <c r="A426" s="65" t="s">
        <v>3224</v>
      </c>
      <c r="B426" s="221"/>
      <c r="C426" s="219"/>
      <c r="D426" s="67" t="s">
        <v>3225</v>
      </c>
      <c r="E426" s="257" t="s">
        <v>1158</v>
      </c>
      <c r="F426" s="257">
        <v>95</v>
      </c>
      <c r="G426" s="222"/>
      <c r="I426" s="69"/>
      <c r="J426" s="69"/>
      <c r="K426" s="69"/>
      <c r="L426" s="69"/>
      <c r="M426" s="69"/>
      <c r="AK426" s="71"/>
      <c r="AM426" s="71"/>
      <c r="AN426" s="71"/>
      <c r="AR426" s="43"/>
      <c r="AX426" s="72"/>
      <c r="AY426" s="72"/>
      <c r="AZ426" s="72"/>
      <c r="BA426" s="72"/>
      <c r="BB426" s="72"/>
      <c r="BC426" s="43"/>
      <c r="BD426" s="72"/>
      <c r="BE426" s="43"/>
      <c r="BF426" s="71"/>
    </row>
    <row r="427" spans="1:58" s="45" customFormat="1" ht="24" customHeight="1">
      <c r="A427" s="65" t="s">
        <v>3226</v>
      </c>
      <c r="B427" s="221"/>
      <c r="C427" s="219"/>
      <c r="D427" s="67" t="s">
        <v>3227</v>
      </c>
      <c r="E427" s="257" t="s">
        <v>1158</v>
      </c>
      <c r="F427" s="257">
        <v>95</v>
      </c>
      <c r="G427" s="222"/>
      <c r="I427" s="69"/>
      <c r="J427" s="69"/>
      <c r="K427" s="69"/>
      <c r="L427" s="69"/>
      <c r="M427" s="69"/>
      <c r="AK427" s="71"/>
      <c r="AM427" s="71"/>
      <c r="AN427" s="71"/>
      <c r="AR427" s="43"/>
      <c r="AX427" s="72"/>
      <c r="AY427" s="72"/>
      <c r="AZ427" s="72"/>
      <c r="BA427" s="72"/>
      <c r="BB427" s="72"/>
      <c r="BC427" s="43"/>
      <c r="BD427" s="72"/>
      <c r="BE427" s="43"/>
      <c r="BF427" s="71"/>
    </row>
    <row r="428" spans="1:58" s="45" customFormat="1" ht="24" customHeight="1">
      <c r="A428" s="65" t="s">
        <v>3228</v>
      </c>
      <c r="B428" s="221"/>
      <c r="C428" s="219"/>
      <c r="D428" s="67" t="s">
        <v>3229</v>
      </c>
      <c r="E428" s="257" t="s">
        <v>1158</v>
      </c>
      <c r="F428" s="257">
        <v>95</v>
      </c>
      <c r="G428" s="222"/>
      <c r="I428" s="69"/>
      <c r="J428" s="69"/>
      <c r="K428" s="69"/>
      <c r="L428" s="69"/>
      <c r="M428" s="69"/>
      <c r="AK428" s="71"/>
      <c r="AM428" s="71"/>
      <c r="AN428" s="71"/>
      <c r="AR428" s="43"/>
      <c r="AX428" s="72"/>
      <c r="AY428" s="72"/>
      <c r="AZ428" s="72"/>
      <c r="BA428" s="72"/>
      <c r="BB428" s="72"/>
      <c r="BC428" s="43"/>
      <c r="BD428" s="72"/>
      <c r="BE428" s="43"/>
      <c r="BF428" s="71"/>
    </row>
    <row r="429" spans="1:58" s="45" customFormat="1" ht="24" customHeight="1">
      <c r="A429" s="65" t="s">
        <v>3230</v>
      </c>
      <c r="B429" s="221"/>
      <c r="C429" s="219"/>
      <c r="D429" s="67" t="s">
        <v>3231</v>
      </c>
      <c r="E429" s="257" t="s">
        <v>1158</v>
      </c>
      <c r="F429" s="257">
        <v>95</v>
      </c>
      <c r="G429" s="222"/>
      <c r="I429" s="69"/>
      <c r="J429" s="69"/>
      <c r="K429" s="69"/>
      <c r="L429" s="69"/>
      <c r="M429" s="69"/>
      <c r="AK429" s="71"/>
      <c r="AM429" s="71"/>
      <c r="AN429" s="71"/>
      <c r="AR429" s="43"/>
      <c r="AX429" s="72"/>
      <c r="AY429" s="72"/>
      <c r="AZ429" s="72"/>
      <c r="BA429" s="72"/>
      <c r="BB429" s="72"/>
      <c r="BC429" s="43"/>
      <c r="BD429" s="72"/>
      <c r="BE429" s="43"/>
      <c r="BF429" s="71"/>
    </row>
    <row r="430" spans="1:58" s="45" customFormat="1" ht="24" customHeight="1">
      <c r="A430" s="65" t="s">
        <v>3232</v>
      </c>
      <c r="B430" s="221"/>
      <c r="C430" s="219"/>
      <c r="D430" s="67" t="s">
        <v>3233</v>
      </c>
      <c r="E430" s="257" t="s">
        <v>1158</v>
      </c>
      <c r="F430" s="257">
        <v>95</v>
      </c>
      <c r="G430" s="222"/>
      <c r="I430" s="69"/>
      <c r="J430" s="69"/>
      <c r="K430" s="69"/>
      <c r="L430" s="69"/>
      <c r="M430" s="69"/>
      <c r="AK430" s="71"/>
      <c r="AM430" s="71"/>
      <c r="AN430" s="71"/>
      <c r="AR430" s="43"/>
      <c r="AX430" s="72"/>
      <c r="AY430" s="72"/>
      <c r="AZ430" s="72"/>
      <c r="BA430" s="72"/>
      <c r="BB430" s="72"/>
      <c r="BC430" s="43"/>
      <c r="BD430" s="72"/>
      <c r="BE430" s="43"/>
      <c r="BF430" s="71"/>
    </row>
    <row r="431" spans="1:58" s="45" customFormat="1" ht="24" customHeight="1">
      <c r="A431" s="65" t="s">
        <v>3234</v>
      </c>
      <c r="B431" s="221"/>
      <c r="C431" s="219"/>
      <c r="D431" s="67" t="s">
        <v>3235</v>
      </c>
      <c r="E431" s="257" t="s">
        <v>1158</v>
      </c>
      <c r="F431" s="257">
        <v>95</v>
      </c>
      <c r="G431" s="222"/>
      <c r="I431" s="69"/>
      <c r="J431" s="69"/>
      <c r="K431" s="69"/>
      <c r="L431" s="69"/>
      <c r="M431" s="69"/>
      <c r="AK431" s="71"/>
      <c r="AM431" s="71"/>
      <c r="AN431" s="71"/>
      <c r="AR431" s="43"/>
      <c r="AX431" s="72"/>
      <c r="AY431" s="72"/>
      <c r="AZ431" s="72"/>
      <c r="BA431" s="72"/>
      <c r="BB431" s="72"/>
      <c r="BC431" s="43"/>
      <c r="BD431" s="72"/>
      <c r="BE431" s="43"/>
      <c r="BF431" s="71"/>
    </row>
    <row r="432" spans="1:58" s="45" customFormat="1" ht="24" customHeight="1">
      <c r="A432" s="65" t="s">
        <v>3236</v>
      </c>
      <c r="B432" s="221"/>
      <c r="C432" s="219"/>
      <c r="D432" s="67" t="s">
        <v>3237</v>
      </c>
      <c r="E432" s="257" t="s">
        <v>1158</v>
      </c>
      <c r="F432" s="257">
        <v>95</v>
      </c>
      <c r="G432" s="222"/>
      <c r="I432" s="69"/>
      <c r="J432" s="69"/>
      <c r="K432" s="69"/>
      <c r="L432" s="69"/>
      <c r="M432" s="69"/>
      <c r="AK432" s="71"/>
      <c r="AM432" s="71"/>
      <c r="AN432" s="71"/>
      <c r="AR432" s="43"/>
      <c r="AX432" s="72"/>
      <c r="AY432" s="72"/>
      <c r="AZ432" s="72"/>
      <c r="BA432" s="72"/>
      <c r="BB432" s="72"/>
      <c r="BC432" s="43"/>
      <c r="BD432" s="72"/>
      <c r="BE432" s="43"/>
      <c r="BF432" s="71"/>
    </row>
    <row r="433" spans="1:58" s="45" customFormat="1" ht="24" customHeight="1">
      <c r="A433" s="65" t="s">
        <v>3238</v>
      </c>
      <c r="B433" s="221"/>
      <c r="C433" s="219"/>
      <c r="D433" s="67" t="s">
        <v>3239</v>
      </c>
      <c r="E433" s="257" t="s">
        <v>1158</v>
      </c>
      <c r="F433" s="257">
        <v>95</v>
      </c>
      <c r="G433" s="222"/>
      <c r="I433" s="69"/>
      <c r="J433" s="69"/>
      <c r="K433" s="69"/>
      <c r="L433" s="69"/>
      <c r="M433" s="69"/>
      <c r="AK433" s="71"/>
      <c r="AM433" s="71"/>
      <c r="AN433" s="71"/>
      <c r="AR433" s="43"/>
      <c r="AX433" s="72"/>
      <c r="AY433" s="72"/>
      <c r="AZ433" s="72"/>
      <c r="BA433" s="72"/>
      <c r="BB433" s="72"/>
      <c r="BC433" s="43"/>
      <c r="BD433" s="72"/>
      <c r="BE433" s="43"/>
      <c r="BF433" s="71"/>
    </row>
    <row r="434" spans="1:58" s="45" customFormat="1" ht="24" customHeight="1">
      <c r="A434" s="65" t="s">
        <v>3240</v>
      </c>
      <c r="B434" s="221"/>
      <c r="C434" s="219"/>
      <c r="D434" s="67" t="s">
        <v>3241</v>
      </c>
      <c r="E434" s="257" t="s">
        <v>1158</v>
      </c>
      <c r="F434" s="257">
        <v>95</v>
      </c>
      <c r="G434" s="222"/>
      <c r="I434" s="69"/>
      <c r="J434" s="69"/>
      <c r="K434" s="69"/>
      <c r="L434" s="69"/>
      <c r="M434" s="69"/>
      <c r="AK434" s="71"/>
      <c r="AM434" s="71"/>
      <c r="AN434" s="71"/>
      <c r="AR434" s="43"/>
      <c r="AX434" s="72"/>
      <c r="AY434" s="72"/>
      <c r="AZ434" s="72"/>
      <c r="BA434" s="72"/>
      <c r="BB434" s="72"/>
      <c r="BC434" s="43"/>
      <c r="BD434" s="72"/>
      <c r="BE434" s="43"/>
      <c r="BF434" s="71"/>
    </row>
    <row r="435" spans="1:58" s="45" customFormat="1" ht="24" customHeight="1">
      <c r="A435" s="65" t="s">
        <v>3242</v>
      </c>
      <c r="B435" s="221"/>
      <c r="C435" s="219"/>
      <c r="D435" s="67" t="s">
        <v>3243</v>
      </c>
      <c r="E435" s="257" t="s">
        <v>1158</v>
      </c>
      <c r="F435" s="257">
        <v>95</v>
      </c>
      <c r="G435" s="222"/>
      <c r="I435" s="69"/>
      <c r="J435" s="69"/>
      <c r="K435" s="69"/>
      <c r="L435" s="69"/>
      <c r="M435" s="69"/>
      <c r="AK435" s="71"/>
      <c r="AM435" s="71"/>
      <c r="AN435" s="71"/>
      <c r="AR435" s="43"/>
      <c r="AX435" s="72"/>
      <c r="AY435" s="72"/>
      <c r="AZ435" s="72"/>
      <c r="BA435" s="72"/>
      <c r="BB435" s="72"/>
      <c r="BC435" s="43"/>
      <c r="BD435" s="72"/>
      <c r="BE435" s="43"/>
      <c r="BF435" s="71"/>
    </row>
    <row r="436" spans="1:58" s="45" customFormat="1" ht="24" customHeight="1">
      <c r="A436" s="65" t="s">
        <v>3244</v>
      </c>
      <c r="B436" s="221"/>
      <c r="C436" s="219"/>
      <c r="D436" s="67" t="s">
        <v>3245</v>
      </c>
      <c r="E436" s="257" t="s">
        <v>1158</v>
      </c>
      <c r="F436" s="257">
        <v>95</v>
      </c>
      <c r="G436" s="222"/>
      <c r="I436" s="69"/>
      <c r="J436" s="69"/>
      <c r="K436" s="69"/>
      <c r="L436" s="69"/>
      <c r="M436" s="69"/>
      <c r="AK436" s="71"/>
      <c r="AM436" s="71"/>
      <c r="AN436" s="71"/>
      <c r="AR436" s="43"/>
      <c r="AX436" s="72"/>
      <c r="AY436" s="72"/>
      <c r="AZ436" s="72"/>
      <c r="BA436" s="72"/>
      <c r="BB436" s="72"/>
      <c r="BC436" s="43"/>
      <c r="BD436" s="72"/>
      <c r="BE436" s="43"/>
      <c r="BF436" s="71"/>
    </row>
    <row r="437" spans="1:58" s="45" customFormat="1" ht="24" customHeight="1">
      <c r="A437" s="65" t="s">
        <v>3246</v>
      </c>
      <c r="B437" s="221"/>
      <c r="C437" s="219"/>
      <c r="D437" s="67" t="s">
        <v>3247</v>
      </c>
      <c r="E437" s="257" t="s">
        <v>1158</v>
      </c>
      <c r="F437" s="257">
        <v>95</v>
      </c>
      <c r="G437" s="222"/>
      <c r="I437" s="69"/>
      <c r="J437" s="69"/>
      <c r="K437" s="69"/>
      <c r="L437" s="69"/>
      <c r="M437" s="69"/>
      <c r="AK437" s="71"/>
      <c r="AM437" s="71"/>
      <c r="AN437" s="71"/>
      <c r="AR437" s="43"/>
      <c r="AX437" s="72"/>
      <c r="AY437" s="72"/>
      <c r="AZ437" s="72"/>
      <c r="BA437" s="72"/>
      <c r="BB437" s="72"/>
      <c r="BC437" s="43"/>
      <c r="BD437" s="72"/>
      <c r="BE437" s="43"/>
      <c r="BF437" s="71"/>
    </row>
    <row r="438" spans="1:58" s="45" customFormat="1" ht="24" customHeight="1">
      <c r="A438" s="65" t="s">
        <v>3248</v>
      </c>
      <c r="B438" s="221"/>
      <c r="C438" s="219"/>
      <c r="D438" s="67" t="s">
        <v>3249</v>
      </c>
      <c r="E438" s="257" t="s">
        <v>1158</v>
      </c>
      <c r="F438" s="257">
        <v>95</v>
      </c>
      <c r="G438" s="222"/>
      <c r="I438" s="69"/>
      <c r="J438" s="69"/>
      <c r="K438" s="69"/>
      <c r="L438" s="69"/>
      <c r="M438" s="69"/>
      <c r="AK438" s="71"/>
      <c r="AM438" s="71"/>
      <c r="AN438" s="71"/>
      <c r="AR438" s="43"/>
      <c r="AX438" s="72"/>
      <c r="AY438" s="72"/>
      <c r="AZ438" s="72"/>
      <c r="BA438" s="72"/>
      <c r="BB438" s="72"/>
      <c r="BC438" s="43"/>
      <c r="BD438" s="72"/>
      <c r="BE438" s="43"/>
      <c r="BF438" s="71"/>
    </row>
    <row r="439" spans="1:58" s="45" customFormat="1" ht="24" customHeight="1">
      <c r="A439" s="65" t="s">
        <v>3250</v>
      </c>
      <c r="B439" s="221"/>
      <c r="C439" s="219"/>
      <c r="D439" s="67" t="s">
        <v>3251</v>
      </c>
      <c r="E439" s="257" t="s">
        <v>1158</v>
      </c>
      <c r="F439" s="257">
        <v>95</v>
      </c>
      <c r="G439" s="222"/>
      <c r="I439" s="69"/>
      <c r="J439" s="69"/>
      <c r="K439" s="69"/>
      <c r="L439" s="69"/>
      <c r="M439" s="69"/>
      <c r="AK439" s="71"/>
      <c r="AM439" s="71"/>
      <c r="AN439" s="71"/>
      <c r="AR439" s="43"/>
      <c r="AX439" s="72"/>
      <c r="AY439" s="72"/>
      <c r="AZ439" s="72"/>
      <c r="BA439" s="72"/>
      <c r="BB439" s="72"/>
      <c r="BC439" s="43"/>
      <c r="BD439" s="72"/>
      <c r="BE439" s="43"/>
      <c r="BF439" s="71"/>
    </row>
    <row r="440" spans="1:58" s="45" customFormat="1" ht="24" customHeight="1">
      <c r="A440" s="65" t="s">
        <v>3252</v>
      </c>
      <c r="B440" s="221"/>
      <c r="C440" s="219"/>
      <c r="D440" s="67" t="s">
        <v>3253</v>
      </c>
      <c r="E440" s="257" t="s">
        <v>1158</v>
      </c>
      <c r="F440" s="257">
        <v>95</v>
      </c>
      <c r="G440" s="222"/>
      <c r="I440" s="69"/>
      <c r="J440" s="69"/>
      <c r="K440" s="69"/>
      <c r="L440" s="69"/>
      <c r="M440" s="69"/>
      <c r="AK440" s="71"/>
      <c r="AM440" s="71"/>
      <c r="AN440" s="71"/>
      <c r="AR440" s="43"/>
      <c r="AX440" s="72"/>
      <c r="AY440" s="72"/>
      <c r="AZ440" s="72"/>
      <c r="BA440" s="72"/>
      <c r="BB440" s="72"/>
      <c r="BC440" s="43"/>
      <c r="BD440" s="72"/>
      <c r="BE440" s="43"/>
      <c r="BF440" s="71"/>
    </row>
    <row r="441" spans="1:58" s="45" customFormat="1" ht="24" customHeight="1">
      <c r="A441" s="65" t="s">
        <v>3254</v>
      </c>
      <c r="B441" s="221"/>
      <c r="C441" s="219"/>
      <c r="D441" s="67" t="s">
        <v>3255</v>
      </c>
      <c r="E441" s="257" t="s">
        <v>1158</v>
      </c>
      <c r="F441" s="257">
        <v>95</v>
      </c>
      <c r="G441" s="222"/>
      <c r="I441" s="69"/>
      <c r="J441" s="69"/>
      <c r="K441" s="69"/>
      <c r="L441" s="69"/>
      <c r="M441" s="69"/>
      <c r="AK441" s="71"/>
      <c r="AM441" s="71"/>
      <c r="AN441" s="71"/>
      <c r="AR441" s="43"/>
      <c r="AX441" s="72"/>
      <c r="AY441" s="72"/>
      <c r="AZ441" s="72"/>
      <c r="BA441" s="72"/>
      <c r="BB441" s="72"/>
      <c r="BC441" s="43"/>
      <c r="BD441" s="72"/>
      <c r="BE441" s="43"/>
      <c r="BF441" s="71"/>
    </row>
    <row r="442" spans="1:56" s="58" customFormat="1" ht="22.5" customHeight="1">
      <c r="A442" s="65"/>
      <c r="B442" s="59" t="s">
        <v>1324</v>
      </c>
      <c r="C442" s="86" t="s">
        <v>3256</v>
      </c>
      <c r="D442" s="86" t="s">
        <v>3257</v>
      </c>
      <c r="E442" s="257"/>
      <c r="F442" s="257"/>
      <c r="I442" s="61"/>
      <c r="K442" s="61"/>
      <c r="M442" s="61"/>
      <c r="AK442" s="59"/>
      <c r="AM442" s="63"/>
      <c r="AN442" s="63"/>
      <c r="AR442" s="59"/>
      <c r="BD442" s="64"/>
    </row>
    <row r="443" spans="1:58" s="45" customFormat="1" ht="66" customHeight="1">
      <c r="A443" s="65" t="s">
        <v>3258</v>
      </c>
      <c r="B443" s="221"/>
      <c r="C443" s="219" t="s">
        <v>2578</v>
      </c>
      <c r="D443" s="67" t="s">
        <v>3259</v>
      </c>
      <c r="E443" s="257" t="s">
        <v>1369</v>
      </c>
      <c r="F443" s="257">
        <v>90</v>
      </c>
      <c r="G443" s="222"/>
      <c r="I443" s="69"/>
      <c r="J443" s="69"/>
      <c r="K443" s="69"/>
      <c r="L443" s="69"/>
      <c r="M443" s="69"/>
      <c r="AK443" s="71"/>
      <c r="AM443" s="71"/>
      <c r="AN443" s="71"/>
      <c r="AR443" s="43"/>
      <c r="AX443" s="72"/>
      <c r="AY443" s="72"/>
      <c r="AZ443" s="72"/>
      <c r="BA443" s="72"/>
      <c r="BB443" s="72"/>
      <c r="BC443" s="43"/>
      <c r="BD443" s="72"/>
      <c r="BE443" s="43"/>
      <c r="BF443" s="71"/>
    </row>
    <row r="444" spans="1:44" s="73" customFormat="1" ht="12">
      <c r="A444" s="65"/>
      <c r="B444" s="74" t="s">
        <v>1716</v>
      </c>
      <c r="C444" s="220" t="s">
        <v>1707</v>
      </c>
      <c r="D444" s="98" t="s">
        <v>3260</v>
      </c>
      <c r="E444" s="257"/>
      <c r="F444" s="257"/>
      <c r="AM444" s="75"/>
      <c r="AN444" s="75"/>
      <c r="AR444" s="75"/>
    </row>
    <row r="445" spans="1:58" s="45" customFormat="1" ht="24" customHeight="1">
      <c r="A445" s="65" t="s">
        <v>3261</v>
      </c>
      <c r="B445" s="221"/>
      <c r="C445" s="219"/>
      <c r="D445" s="67" t="s">
        <v>3262</v>
      </c>
      <c r="E445" s="257" t="s">
        <v>1104</v>
      </c>
      <c r="F445" s="257"/>
      <c r="G445" s="222"/>
      <c r="I445" s="69"/>
      <c r="J445" s="69"/>
      <c r="K445" s="69"/>
      <c r="L445" s="69"/>
      <c r="M445" s="69"/>
      <c r="AK445" s="71"/>
      <c r="AM445" s="71"/>
      <c r="AN445" s="71"/>
      <c r="AR445" s="43"/>
      <c r="AX445" s="72"/>
      <c r="AY445" s="72"/>
      <c r="AZ445" s="72"/>
      <c r="BA445" s="72"/>
      <c r="BB445" s="72"/>
      <c r="BC445" s="43"/>
      <c r="BD445" s="72"/>
      <c r="BE445" s="43"/>
      <c r="BF445" s="71"/>
    </row>
    <row r="446" spans="1:58" s="45" customFormat="1" ht="24" customHeight="1">
      <c r="A446" s="65" t="s">
        <v>3263</v>
      </c>
      <c r="B446" s="221"/>
      <c r="C446" s="219"/>
      <c r="D446" s="67" t="s">
        <v>3115</v>
      </c>
      <c r="E446" s="257" t="s">
        <v>1104</v>
      </c>
      <c r="F446" s="257"/>
      <c r="G446" s="222"/>
      <c r="I446" s="69"/>
      <c r="J446" s="69"/>
      <c r="K446" s="69"/>
      <c r="L446" s="69"/>
      <c r="M446" s="69"/>
      <c r="AK446" s="71"/>
      <c r="AM446" s="71"/>
      <c r="AN446" s="71"/>
      <c r="AR446" s="43"/>
      <c r="AX446" s="72"/>
      <c r="AY446" s="72"/>
      <c r="AZ446" s="72"/>
      <c r="BA446" s="72"/>
      <c r="BB446" s="72"/>
      <c r="BC446" s="43"/>
      <c r="BD446" s="72"/>
      <c r="BE446" s="43"/>
      <c r="BF446" s="71"/>
    </row>
    <row r="447" spans="1:58" s="45" customFormat="1" ht="24" customHeight="1">
      <c r="A447" s="65" t="s">
        <v>3264</v>
      </c>
      <c r="B447" s="221"/>
      <c r="C447" s="219"/>
      <c r="D447" s="67" t="s">
        <v>3117</v>
      </c>
      <c r="E447" s="257" t="s">
        <v>1104</v>
      </c>
      <c r="F447" s="257"/>
      <c r="G447" s="222"/>
      <c r="I447" s="69"/>
      <c r="J447" s="69"/>
      <c r="K447" s="69"/>
      <c r="L447" s="69"/>
      <c r="M447" s="69"/>
      <c r="AK447" s="71"/>
      <c r="AM447" s="71"/>
      <c r="AN447" s="71"/>
      <c r="AR447" s="43"/>
      <c r="AX447" s="72"/>
      <c r="AY447" s="72"/>
      <c r="AZ447" s="72"/>
      <c r="BA447" s="72"/>
      <c r="BB447" s="72"/>
      <c r="BC447" s="43"/>
      <c r="BD447" s="72"/>
      <c r="BE447" s="43"/>
      <c r="BF447" s="71"/>
    </row>
    <row r="448" spans="1:58" s="45" customFormat="1" ht="24" customHeight="1">
      <c r="A448" s="65" t="s">
        <v>3265</v>
      </c>
      <c r="B448" s="221"/>
      <c r="C448" s="219"/>
      <c r="D448" s="67" t="s">
        <v>3266</v>
      </c>
      <c r="E448" s="257" t="s">
        <v>1369</v>
      </c>
      <c r="F448" s="257">
        <v>90</v>
      </c>
      <c r="G448" s="222"/>
      <c r="I448" s="69"/>
      <c r="J448" s="69"/>
      <c r="K448" s="69"/>
      <c r="L448" s="69"/>
      <c r="M448" s="69"/>
      <c r="AK448" s="71"/>
      <c r="AM448" s="71"/>
      <c r="AN448" s="71"/>
      <c r="AR448" s="43"/>
      <c r="AX448" s="72"/>
      <c r="AY448" s="72"/>
      <c r="AZ448" s="72"/>
      <c r="BA448" s="72"/>
      <c r="BB448" s="72"/>
      <c r="BC448" s="43"/>
      <c r="BD448" s="72"/>
      <c r="BE448" s="43"/>
      <c r="BF448" s="71"/>
    </row>
    <row r="449" spans="1:58" s="45" customFormat="1" ht="24" customHeight="1">
      <c r="A449" s="65" t="s">
        <v>3267</v>
      </c>
      <c r="B449" s="221"/>
      <c r="C449" s="219"/>
      <c r="D449" s="67" t="s">
        <v>3268</v>
      </c>
      <c r="E449" s="257" t="s">
        <v>1158</v>
      </c>
      <c r="F449" s="257">
        <v>95</v>
      </c>
      <c r="G449" s="222"/>
      <c r="I449" s="69"/>
      <c r="J449" s="69"/>
      <c r="K449" s="69"/>
      <c r="L449" s="69"/>
      <c r="M449" s="69"/>
      <c r="AK449" s="71"/>
      <c r="AM449" s="71"/>
      <c r="AN449" s="71"/>
      <c r="AR449" s="43"/>
      <c r="AX449" s="72"/>
      <c r="AY449" s="72"/>
      <c r="AZ449" s="72"/>
      <c r="BA449" s="72"/>
      <c r="BB449" s="72"/>
      <c r="BC449" s="43"/>
      <c r="BD449" s="72"/>
      <c r="BE449" s="43"/>
      <c r="BF449" s="71"/>
    </row>
    <row r="450" spans="1:58" s="45" customFormat="1" ht="24" customHeight="1">
      <c r="A450" s="65" t="s">
        <v>3269</v>
      </c>
      <c r="B450" s="221"/>
      <c r="C450" s="219"/>
      <c r="D450" s="67" t="s">
        <v>3167</v>
      </c>
      <c r="E450" s="257" t="s">
        <v>1158</v>
      </c>
      <c r="F450" s="257">
        <v>95</v>
      </c>
      <c r="G450" s="222"/>
      <c r="I450" s="69"/>
      <c r="J450" s="69"/>
      <c r="K450" s="69"/>
      <c r="L450" s="69"/>
      <c r="M450" s="69"/>
      <c r="AK450" s="71"/>
      <c r="AM450" s="71"/>
      <c r="AN450" s="71"/>
      <c r="AR450" s="43"/>
      <c r="AX450" s="72"/>
      <c r="AY450" s="72"/>
      <c r="AZ450" s="72"/>
      <c r="BA450" s="72"/>
      <c r="BB450" s="72"/>
      <c r="BC450" s="43"/>
      <c r="BD450" s="72"/>
      <c r="BE450" s="43"/>
      <c r="BF450" s="71"/>
    </row>
    <row r="451" spans="1:58" s="45" customFormat="1" ht="24" customHeight="1">
      <c r="A451" s="65" t="s">
        <v>3270</v>
      </c>
      <c r="B451" s="221"/>
      <c r="C451" s="219"/>
      <c r="D451" s="67" t="s">
        <v>3171</v>
      </c>
      <c r="E451" s="257" t="s">
        <v>1158</v>
      </c>
      <c r="F451" s="257">
        <v>95</v>
      </c>
      <c r="G451" s="222"/>
      <c r="I451" s="69"/>
      <c r="J451" s="69"/>
      <c r="K451" s="69"/>
      <c r="L451" s="69"/>
      <c r="M451" s="69"/>
      <c r="AK451" s="71"/>
      <c r="AM451" s="71"/>
      <c r="AN451" s="71"/>
      <c r="AR451" s="43"/>
      <c r="AX451" s="72"/>
      <c r="AY451" s="72"/>
      <c r="AZ451" s="72"/>
      <c r="BA451" s="72"/>
      <c r="BB451" s="72"/>
      <c r="BC451" s="43"/>
      <c r="BD451" s="72"/>
      <c r="BE451" s="43"/>
      <c r="BF451" s="71"/>
    </row>
    <row r="452" spans="1:58" s="45" customFormat="1" ht="24" customHeight="1">
      <c r="A452" s="65" t="s">
        <v>3271</v>
      </c>
      <c r="B452" s="221"/>
      <c r="C452" s="219"/>
      <c r="D452" s="67" t="s">
        <v>3175</v>
      </c>
      <c r="E452" s="257" t="s">
        <v>1158</v>
      </c>
      <c r="F452" s="257">
        <v>95</v>
      </c>
      <c r="G452" s="222"/>
      <c r="I452" s="69"/>
      <c r="J452" s="69"/>
      <c r="K452" s="69"/>
      <c r="L452" s="69"/>
      <c r="M452" s="69"/>
      <c r="AK452" s="71"/>
      <c r="AM452" s="71"/>
      <c r="AN452" s="71"/>
      <c r="AR452" s="43"/>
      <c r="AX452" s="72"/>
      <c r="AY452" s="72"/>
      <c r="AZ452" s="72"/>
      <c r="BA452" s="72"/>
      <c r="BB452" s="72"/>
      <c r="BC452" s="43"/>
      <c r="BD452" s="72"/>
      <c r="BE452" s="43"/>
      <c r="BF452" s="71"/>
    </row>
    <row r="453" spans="1:58" s="45" customFormat="1" ht="24" customHeight="1">
      <c r="A453" s="65" t="s">
        <v>3272</v>
      </c>
      <c r="B453" s="221"/>
      <c r="C453" s="219"/>
      <c r="D453" s="67" t="s">
        <v>3177</v>
      </c>
      <c r="E453" s="257" t="s">
        <v>1158</v>
      </c>
      <c r="F453" s="257">
        <v>95</v>
      </c>
      <c r="G453" s="222"/>
      <c r="I453" s="69"/>
      <c r="J453" s="69"/>
      <c r="K453" s="69"/>
      <c r="L453" s="69"/>
      <c r="M453" s="69"/>
      <c r="AK453" s="71"/>
      <c r="AM453" s="71"/>
      <c r="AN453" s="71"/>
      <c r="AR453" s="43"/>
      <c r="AX453" s="72"/>
      <c r="AY453" s="72"/>
      <c r="AZ453" s="72"/>
      <c r="BA453" s="72"/>
      <c r="BB453" s="72"/>
      <c r="BC453" s="43"/>
      <c r="BD453" s="72"/>
      <c r="BE453" s="43"/>
      <c r="BF453" s="71"/>
    </row>
    <row r="454" spans="1:58" s="45" customFormat="1" ht="24" customHeight="1">
      <c r="A454" s="65" t="s">
        <v>3273</v>
      </c>
      <c r="B454" s="221"/>
      <c r="C454" s="219"/>
      <c r="D454" s="67" t="s">
        <v>3181</v>
      </c>
      <c r="E454" s="257" t="s">
        <v>1158</v>
      </c>
      <c r="F454" s="257">
        <v>95</v>
      </c>
      <c r="G454" s="222"/>
      <c r="I454" s="69"/>
      <c r="J454" s="69"/>
      <c r="K454" s="69"/>
      <c r="L454" s="69"/>
      <c r="M454" s="69"/>
      <c r="AK454" s="71"/>
      <c r="AM454" s="71"/>
      <c r="AN454" s="71"/>
      <c r="AR454" s="43"/>
      <c r="AX454" s="72"/>
      <c r="AY454" s="72"/>
      <c r="AZ454" s="72"/>
      <c r="BA454" s="72"/>
      <c r="BB454" s="72"/>
      <c r="BC454" s="43"/>
      <c r="BD454" s="72"/>
      <c r="BE454" s="43"/>
      <c r="BF454" s="71"/>
    </row>
    <row r="455" spans="1:58" s="45" customFormat="1" ht="24" customHeight="1">
      <c r="A455" s="65" t="s">
        <v>3274</v>
      </c>
      <c r="B455" s="221"/>
      <c r="C455" s="219"/>
      <c r="D455" s="67" t="s">
        <v>3189</v>
      </c>
      <c r="E455" s="257" t="s">
        <v>1158</v>
      </c>
      <c r="F455" s="257">
        <v>95</v>
      </c>
      <c r="G455" s="222"/>
      <c r="I455" s="69"/>
      <c r="J455" s="69"/>
      <c r="K455" s="69"/>
      <c r="L455" s="69"/>
      <c r="M455" s="69"/>
      <c r="AK455" s="71"/>
      <c r="AM455" s="71"/>
      <c r="AN455" s="71"/>
      <c r="AR455" s="43"/>
      <c r="AX455" s="72"/>
      <c r="AY455" s="72"/>
      <c r="AZ455" s="72"/>
      <c r="BA455" s="72"/>
      <c r="BB455" s="72"/>
      <c r="BC455" s="43"/>
      <c r="BD455" s="72"/>
      <c r="BE455" s="43"/>
      <c r="BF455" s="71"/>
    </row>
    <row r="456" spans="1:58" s="45" customFormat="1" ht="24" customHeight="1">
      <c r="A456" s="65" t="s">
        <v>3275</v>
      </c>
      <c r="B456" s="221"/>
      <c r="C456" s="219"/>
      <c r="D456" s="67" t="s">
        <v>3193</v>
      </c>
      <c r="E456" s="257" t="s">
        <v>1158</v>
      </c>
      <c r="F456" s="257">
        <v>95</v>
      </c>
      <c r="G456" s="222"/>
      <c r="I456" s="69"/>
      <c r="J456" s="69"/>
      <c r="K456" s="69"/>
      <c r="L456" s="69"/>
      <c r="M456" s="69"/>
      <c r="AK456" s="71"/>
      <c r="AM456" s="71"/>
      <c r="AN456" s="71"/>
      <c r="AR456" s="43"/>
      <c r="AX456" s="72"/>
      <c r="AY456" s="72"/>
      <c r="AZ456" s="72"/>
      <c r="BA456" s="72"/>
      <c r="BB456" s="72"/>
      <c r="BC456" s="43"/>
      <c r="BD456" s="72"/>
      <c r="BE456" s="43"/>
      <c r="BF456" s="71"/>
    </row>
    <row r="457" spans="1:58" s="45" customFormat="1" ht="24" customHeight="1">
      <c r="A457" s="65" t="s">
        <v>3276</v>
      </c>
      <c r="B457" s="221"/>
      <c r="C457" s="219"/>
      <c r="D457" s="67" t="s">
        <v>3195</v>
      </c>
      <c r="E457" s="257" t="s">
        <v>1158</v>
      </c>
      <c r="F457" s="257">
        <v>95</v>
      </c>
      <c r="G457" s="222"/>
      <c r="I457" s="69"/>
      <c r="J457" s="69"/>
      <c r="K457" s="69"/>
      <c r="L457" s="69"/>
      <c r="M457" s="69"/>
      <c r="AK457" s="71"/>
      <c r="AM457" s="71"/>
      <c r="AN457" s="71"/>
      <c r="AR457" s="43"/>
      <c r="AX457" s="72"/>
      <c r="AY457" s="72"/>
      <c r="AZ457" s="72"/>
      <c r="BA457" s="72"/>
      <c r="BB457" s="72"/>
      <c r="BC457" s="43"/>
      <c r="BD457" s="72"/>
      <c r="BE457" s="43"/>
      <c r="BF457" s="71"/>
    </row>
    <row r="458" spans="1:58" s="45" customFormat="1" ht="24" customHeight="1">
      <c r="A458" s="65" t="s">
        <v>3277</v>
      </c>
      <c r="B458" s="221"/>
      <c r="C458" s="219"/>
      <c r="D458" s="67" t="s">
        <v>3205</v>
      </c>
      <c r="E458" s="257" t="s">
        <v>1158</v>
      </c>
      <c r="F458" s="257">
        <v>95</v>
      </c>
      <c r="G458" s="222"/>
      <c r="I458" s="69"/>
      <c r="J458" s="69"/>
      <c r="K458" s="69"/>
      <c r="L458" s="69"/>
      <c r="M458" s="69"/>
      <c r="AK458" s="71"/>
      <c r="AM458" s="71"/>
      <c r="AN458" s="71"/>
      <c r="AR458" s="43"/>
      <c r="AX458" s="72"/>
      <c r="AY458" s="72"/>
      <c r="AZ458" s="72"/>
      <c r="BA458" s="72"/>
      <c r="BB458" s="72"/>
      <c r="BC458" s="43"/>
      <c r="BD458" s="72"/>
      <c r="BE458" s="43"/>
      <c r="BF458" s="71"/>
    </row>
    <row r="459" spans="1:58" s="45" customFormat="1" ht="24" customHeight="1">
      <c r="A459" s="65" t="s">
        <v>3278</v>
      </c>
      <c r="B459" s="221"/>
      <c r="C459" s="219"/>
      <c r="D459" s="67" t="s">
        <v>3215</v>
      </c>
      <c r="E459" s="257" t="s">
        <v>1158</v>
      </c>
      <c r="F459" s="257">
        <v>95</v>
      </c>
      <c r="G459" s="222"/>
      <c r="I459" s="69"/>
      <c r="J459" s="69"/>
      <c r="K459" s="69"/>
      <c r="L459" s="69"/>
      <c r="M459" s="69"/>
      <c r="AK459" s="71"/>
      <c r="AM459" s="71"/>
      <c r="AN459" s="71"/>
      <c r="AR459" s="43"/>
      <c r="AX459" s="72"/>
      <c r="AY459" s="72"/>
      <c r="AZ459" s="72"/>
      <c r="BA459" s="72"/>
      <c r="BB459" s="72"/>
      <c r="BC459" s="43"/>
      <c r="BD459" s="72"/>
      <c r="BE459" s="43"/>
      <c r="BF459" s="71"/>
    </row>
    <row r="460" spans="1:58" s="45" customFormat="1" ht="24" customHeight="1">
      <c r="A460" s="65" t="s">
        <v>3279</v>
      </c>
      <c r="B460" s="221"/>
      <c r="C460" s="219"/>
      <c r="D460" s="67" t="s">
        <v>3280</v>
      </c>
      <c r="E460" s="257" t="s">
        <v>1158</v>
      </c>
      <c r="F460" s="257">
        <v>95</v>
      </c>
      <c r="G460" s="222"/>
      <c r="I460" s="69"/>
      <c r="J460" s="69"/>
      <c r="K460" s="69"/>
      <c r="L460" s="69"/>
      <c r="M460" s="69"/>
      <c r="AK460" s="71"/>
      <c r="AM460" s="71"/>
      <c r="AN460" s="71"/>
      <c r="AR460" s="43"/>
      <c r="AX460" s="72"/>
      <c r="AY460" s="72"/>
      <c r="AZ460" s="72"/>
      <c r="BA460" s="72"/>
      <c r="BB460" s="72"/>
      <c r="BC460" s="43"/>
      <c r="BD460" s="72"/>
      <c r="BE460" s="43"/>
      <c r="BF460" s="71"/>
    </row>
    <row r="461" spans="1:58" s="45" customFormat="1" ht="24" customHeight="1">
      <c r="A461" s="65" t="s">
        <v>3281</v>
      </c>
      <c r="B461" s="221"/>
      <c r="C461" s="219"/>
      <c r="D461" s="67" t="s">
        <v>3219</v>
      </c>
      <c r="E461" s="257" t="s">
        <v>1158</v>
      </c>
      <c r="F461" s="257">
        <v>95</v>
      </c>
      <c r="G461" s="222"/>
      <c r="I461" s="69"/>
      <c r="J461" s="69"/>
      <c r="K461" s="69"/>
      <c r="L461" s="69"/>
      <c r="M461" s="69"/>
      <c r="AK461" s="71"/>
      <c r="AM461" s="71"/>
      <c r="AN461" s="71"/>
      <c r="AR461" s="43"/>
      <c r="AX461" s="72"/>
      <c r="AY461" s="72"/>
      <c r="AZ461" s="72"/>
      <c r="BA461" s="72"/>
      <c r="BB461" s="72"/>
      <c r="BC461" s="43"/>
      <c r="BD461" s="72"/>
      <c r="BE461" s="43"/>
      <c r="BF461" s="71"/>
    </row>
    <row r="462" spans="1:58" s="45" customFormat="1" ht="24" customHeight="1">
      <c r="A462" s="65" t="s">
        <v>3282</v>
      </c>
      <c r="B462" s="221"/>
      <c r="C462" s="219"/>
      <c r="D462" s="67" t="s">
        <v>3237</v>
      </c>
      <c r="E462" s="257" t="s">
        <v>1158</v>
      </c>
      <c r="F462" s="257">
        <v>95</v>
      </c>
      <c r="G462" s="222"/>
      <c r="I462" s="69"/>
      <c r="J462" s="69"/>
      <c r="K462" s="69"/>
      <c r="L462" s="69"/>
      <c r="M462" s="69"/>
      <c r="AK462" s="71"/>
      <c r="AM462" s="71"/>
      <c r="AN462" s="71"/>
      <c r="AR462" s="43"/>
      <c r="AX462" s="72"/>
      <c r="AY462" s="72"/>
      <c r="AZ462" s="72"/>
      <c r="BA462" s="72"/>
      <c r="BB462" s="72"/>
      <c r="BC462" s="43"/>
      <c r="BD462" s="72"/>
      <c r="BE462" s="43"/>
      <c r="BF462" s="71"/>
    </row>
    <row r="463" spans="1:58" s="45" customFormat="1" ht="24" customHeight="1">
      <c r="A463" s="65" t="s">
        <v>3283</v>
      </c>
      <c r="B463" s="221"/>
      <c r="C463" s="219"/>
      <c r="D463" s="67" t="s">
        <v>3239</v>
      </c>
      <c r="E463" s="257" t="s">
        <v>1158</v>
      </c>
      <c r="F463" s="257">
        <v>95</v>
      </c>
      <c r="G463" s="222"/>
      <c r="I463" s="69"/>
      <c r="J463" s="69"/>
      <c r="K463" s="69"/>
      <c r="L463" s="69"/>
      <c r="M463" s="69"/>
      <c r="AK463" s="71"/>
      <c r="AM463" s="71"/>
      <c r="AN463" s="71"/>
      <c r="AR463" s="43"/>
      <c r="AX463" s="72"/>
      <c r="AY463" s="72"/>
      <c r="AZ463" s="72"/>
      <c r="BA463" s="72"/>
      <c r="BB463" s="72"/>
      <c r="BC463" s="43"/>
      <c r="BD463" s="72"/>
      <c r="BE463" s="43"/>
      <c r="BF463" s="71"/>
    </row>
    <row r="464" spans="1:58" s="45" customFormat="1" ht="24" customHeight="1">
      <c r="A464" s="65" t="s">
        <v>3284</v>
      </c>
      <c r="B464" s="221"/>
      <c r="C464" s="219"/>
      <c r="D464" s="67" t="s">
        <v>3285</v>
      </c>
      <c r="E464" s="257" t="s">
        <v>1158</v>
      </c>
      <c r="F464" s="257">
        <v>95</v>
      </c>
      <c r="G464" s="222"/>
      <c r="I464" s="69"/>
      <c r="J464" s="69"/>
      <c r="K464" s="69"/>
      <c r="L464" s="69"/>
      <c r="M464" s="69"/>
      <c r="AK464" s="71"/>
      <c r="AM464" s="71"/>
      <c r="AN464" s="71"/>
      <c r="AR464" s="43"/>
      <c r="AX464" s="72"/>
      <c r="AY464" s="72"/>
      <c r="AZ464" s="72"/>
      <c r="BA464" s="72"/>
      <c r="BB464" s="72"/>
      <c r="BC464" s="43"/>
      <c r="BD464" s="72"/>
      <c r="BE464" s="43"/>
      <c r="BF464" s="71"/>
    </row>
    <row r="465" spans="1:58" s="45" customFormat="1" ht="24" customHeight="1">
      <c r="A465" s="65" t="s">
        <v>3286</v>
      </c>
      <c r="B465" s="221"/>
      <c r="C465" s="219"/>
      <c r="D465" s="67" t="s">
        <v>3287</v>
      </c>
      <c r="E465" s="257" t="s">
        <v>1158</v>
      </c>
      <c r="F465" s="257">
        <v>95</v>
      </c>
      <c r="G465" s="222"/>
      <c r="I465" s="69"/>
      <c r="J465" s="69"/>
      <c r="K465" s="69"/>
      <c r="L465" s="69"/>
      <c r="M465" s="69"/>
      <c r="AK465" s="71"/>
      <c r="AM465" s="71"/>
      <c r="AN465" s="71"/>
      <c r="AR465" s="43"/>
      <c r="AX465" s="72"/>
      <c r="AY465" s="72"/>
      <c r="AZ465" s="72"/>
      <c r="BA465" s="72"/>
      <c r="BB465" s="72"/>
      <c r="BC465" s="43"/>
      <c r="BD465" s="72"/>
      <c r="BE465" s="43"/>
      <c r="BF465" s="71"/>
    </row>
    <row r="466" spans="1:58" s="45" customFormat="1" ht="24" customHeight="1">
      <c r="A466" s="65" t="s">
        <v>3288</v>
      </c>
      <c r="B466" s="221"/>
      <c r="C466" s="219"/>
      <c r="D466" s="67" t="s">
        <v>3289</v>
      </c>
      <c r="E466" s="257" t="s">
        <v>1158</v>
      </c>
      <c r="F466" s="257">
        <v>95</v>
      </c>
      <c r="G466" s="222"/>
      <c r="I466" s="69"/>
      <c r="J466" s="69"/>
      <c r="K466" s="69"/>
      <c r="L466" s="69"/>
      <c r="M466" s="69"/>
      <c r="AK466" s="71"/>
      <c r="AM466" s="71"/>
      <c r="AN466" s="71"/>
      <c r="AR466" s="43"/>
      <c r="AX466" s="72"/>
      <c r="AY466" s="72"/>
      <c r="AZ466" s="72"/>
      <c r="BA466" s="72"/>
      <c r="BB466" s="72"/>
      <c r="BC466" s="43"/>
      <c r="BD466" s="72"/>
      <c r="BE466" s="43"/>
      <c r="BF466" s="71"/>
    </row>
    <row r="467" spans="1:58" s="45" customFormat="1" ht="24" customHeight="1">
      <c r="A467" s="65" t="s">
        <v>3290</v>
      </c>
      <c r="B467" s="221"/>
      <c r="C467" s="219"/>
      <c r="D467" s="67" t="s">
        <v>3291</v>
      </c>
      <c r="E467" s="257" t="s">
        <v>1158</v>
      </c>
      <c r="F467" s="257">
        <v>95</v>
      </c>
      <c r="G467" s="222"/>
      <c r="I467" s="69"/>
      <c r="J467" s="69"/>
      <c r="K467" s="69"/>
      <c r="L467" s="69"/>
      <c r="M467" s="69"/>
      <c r="AK467" s="71"/>
      <c r="AM467" s="71"/>
      <c r="AN467" s="71"/>
      <c r="AR467" s="43"/>
      <c r="AX467" s="72"/>
      <c r="AY467" s="72"/>
      <c r="AZ467" s="72"/>
      <c r="BA467" s="72"/>
      <c r="BB467" s="72"/>
      <c r="BC467" s="43"/>
      <c r="BD467" s="72"/>
      <c r="BE467" s="43"/>
      <c r="BF467" s="71"/>
    </row>
    <row r="468" spans="1:58" s="45" customFormat="1" ht="24" customHeight="1">
      <c r="A468" s="65" t="s">
        <v>3292</v>
      </c>
      <c r="B468" s="221"/>
      <c r="C468" s="219"/>
      <c r="D468" s="67" t="s">
        <v>3293</v>
      </c>
      <c r="E468" s="257" t="s">
        <v>1158</v>
      </c>
      <c r="F468" s="257">
        <v>95</v>
      </c>
      <c r="G468" s="222"/>
      <c r="I468" s="69"/>
      <c r="J468" s="69"/>
      <c r="K468" s="69"/>
      <c r="L468" s="69"/>
      <c r="M468" s="69"/>
      <c r="AK468" s="71"/>
      <c r="AM468" s="71"/>
      <c r="AN468" s="71"/>
      <c r="AR468" s="43"/>
      <c r="AX468" s="72"/>
      <c r="AY468" s="72"/>
      <c r="AZ468" s="72"/>
      <c r="BA468" s="72"/>
      <c r="BB468" s="72"/>
      <c r="BC468" s="43"/>
      <c r="BD468" s="72"/>
      <c r="BE468" s="43"/>
      <c r="BF468" s="71"/>
    </row>
    <row r="469" spans="1:58" s="45" customFormat="1" ht="24" customHeight="1">
      <c r="A469" s="65" t="s">
        <v>3294</v>
      </c>
      <c r="B469" s="221"/>
      <c r="C469" s="219"/>
      <c r="D469" s="67" t="s">
        <v>3295</v>
      </c>
      <c r="E469" s="257" t="s">
        <v>1158</v>
      </c>
      <c r="F469" s="257">
        <v>95</v>
      </c>
      <c r="G469" s="222"/>
      <c r="I469" s="69"/>
      <c r="J469" s="69"/>
      <c r="K469" s="69"/>
      <c r="L469" s="69"/>
      <c r="M469" s="69"/>
      <c r="AK469" s="71"/>
      <c r="AM469" s="71"/>
      <c r="AN469" s="71"/>
      <c r="AR469" s="43"/>
      <c r="AX469" s="72"/>
      <c r="AY469" s="72"/>
      <c r="AZ469" s="72"/>
      <c r="BA469" s="72"/>
      <c r="BB469" s="72"/>
      <c r="BC469" s="43"/>
      <c r="BD469" s="72"/>
      <c r="BE469" s="43"/>
      <c r="BF469" s="71"/>
    </row>
    <row r="470" spans="1:56" s="58" customFormat="1" ht="22.5" customHeight="1">
      <c r="A470" s="65"/>
      <c r="B470" s="59" t="s">
        <v>1324</v>
      </c>
      <c r="C470" s="86" t="s">
        <v>3296</v>
      </c>
      <c r="D470" s="86" t="s">
        <v>3297</v>
      </c>
      <c r="E470" s="257"/>
      <c r="F470" s="257"/>
      <c r="I470" s="61"/>
      <c r="K470" s="61"/>
      <c r="M470" s="61"/>
      <c r="AK470" s="59"/>
      <c r="AM470" s="63"/>
      <c r="AN470" s="63"/>
      <c r="AR470" s="59"/>
      <c r="BD470" s="64"/>
    </row>
    <row r="471" spans="1:56" s="58" customFormat="1" ht="65.25" customHeight="1">
      <c r="A471" s="65" t="s">
        <v>3298</v>
      </c>
      <c r="B471" s="221"/>
      <c r="C471" s="219" t="s">
        <v>2578</v>
      </c>
      <c r="D471" s="67" t="s">
        <v>3259</v>
      </c>
      <c r="E471" s="257" t="s">
        <v>1369</v>
      </c>
      <c r="F471" s="257">
        <v>90</v>
      </c>
      <c r="I471" s="61"/>
      <c r="K471" s="61"/>
      <c r="M471" s="61"/>
      <c r="AK471" s="59"/>
      <c r="AM471" s="63"/>
      <c r="AN471" s="63"/>
      <c r="AR471" s="59"/>
      <c r="BD471" s="64"/>
    </row>
    <row r="472" spans="1:44" s="73" customFormat="1" ht="12">
      <c r="A472" s="65"/>
      <c r="B472" s="74" t="s">
        <v>1716</v>
      </c>
      <c r="C472" s="220" t="s">
        <v>1707</v>
      </c>
      <c r="D472" s="98" t="s">
        <v>3299</v>
      </c>
      <c r="E472" s="257"/>
      <c r="F472" s="257"/>
      <c r="AM472" s="75"/>
      <c r="AN472" s="75"/>
      <c r="AR472" s="75"/>
    </row>
    <row r="473" spans="1:58" s="45" customFormat="1" ht="24" customHeight="1">
      <c r="A473" s="65" t="s">
        <v>3300</v>
      </c>
      <c r="B473" s="221"/>
      <c r="C473" s="219"/>
      <c r="D473" s="67" t="s">
        <v>3301</v>
      </c>
      <c r="E473" s="257" t="s">
        <v>1104</v>
      </c>
      <c r="F473" s="257"/>
      <c r="G473" s="222"/>
      <c r="I473" s="69"/>
      <c r="J473" s="69"/>
      <c r="K473" s="69"/>
      <c r="L473" s="69"/>
      <c r="M473" s="69"/>
      <c r="AK473" s="71"/>
      <c r="AM473" s="71"/>
      <c r="AN473" s="71"/>
      <c r="AR473" s="43"/>
      <c r="AX473" s="72"/>
      <c r="AY473" s="72"/>
      <c r="AZ473" s="72"/>
      <c r="BA473" s="72"/>
      <c r="BB473" s="72"/>
      <c r="BC473" s="43"/>
      <c r="BD473" s="72"/>
      <c r="BE473" s="43"/>
      <c r="BF473" s="71"/>
    </row>
    <row r="474" spans="1:58" s="45" customFormat="1" ht="24" customHeight="1">
      <c r="A474" s="65" t="s">
        <v>3302</v>
      </c>
      <c r="B474" s="221"/>
      <c r="C474" s="219"/>
      <c r="D474" s="67" t="s">
        <v>3115</v>
      </c>
      <c r="E474" s="257" t="s">
        <v>1104</v>
      </c>
      <c r="F474" s="257"/>
      <c r="G474" s="222"/>
      <c r="I474" s="69"/>
      <c r="J474" s="69"/>
      <c r="K474" s="69"/>
      <c r="L474" s="69"/>
      <c r="M474" s="69"/>
      <c r="AK474" s="71"/>
      <c r="AM474" s="71"/>
      <c r="AN474" s="71"/>
      <c r="AR474" s="43"/>
      <c r="AX474" s="72"/>
      <c r="AY474" s="72"/>
      <c r="AZ474" s="72"/>
      <c r="BA474" s="72"/>
      <c r="BB474" s="72"/>
      <c r="BC474" s="43"/>
      <c r="BD474" s="72"/>
      <c r="BE474" s="43"/>
      <c r="BF474" s="71"/>
    </row>
    <row r="475" spans="1:58" s="45" customFormat="1" ht="24" customHeight="1">
      <c r="A475" s="65" t="s">
        <v>3303</v>
      </c>
      <c r="B475" s="221"/>
      <c r="C475" s="219"/>
      <c r="D475" s="67" t="s">
        <v>3117</v>
      </c>
      <c r="E475" s="257" t="s">
        <v>1104</v>
      </c>
      <c r="F475" s="257"/>
      <c r="G475" s="222"/>
      <c r="I475" s="69"/>
      <c r="J475" s="69"/>
      <c r="K475" s="69"/>
      <c r="L475" s="69"/>
      <c r="M475" s="69"/>
      <c r="AK475" s="71"/>
      <c r="AM475" s="71"/>
      <c r="AN475" s="71"/>
      <c r="AR475" s="43"/>
      <c r="AX475" s="72"/>
      <c r="AY475" s="72"/>
      <c r="AZ475" s="72"/>
      <c r="BA475" s="72"/>
      <c r="BB475" s="72"/>
      <c r="BC475" s="43"/>
      <c r="BD475" s="72"/>
      <c r="BE475" s="43"/>
      <c r="BF475" s="71"/>
    </row>
    <row r="476" spans="1:58" s="45" customFormat="1" ht="24" customHeight="1">
      <c r="A476" s="65" t="s">
        <v>3304</v>
      </c>
      <c r="B476" s="221"/>
      <c r="C476" s="219"/>
      <c r="D476" s="67" t="s">
        <v>3266</v>
      </c>
      <c r="E476" s="257" t="s">
        <v>1369</v>
      </c>
      <c r="F476" s="257">
        <v>90</v>
      </c>
      <c r="G476" s="222"/>
      <c r="I476" s="69"/>
      <c r="J476" s="69"/>
      <c r="K476" s="69"/>
      <c r="L476" s="69"/>
      <c r="M476" s="69"/>
      <c r="AK476" s="71"/>
      <c r="AM476" s="71"/>
      <c r="AN476" s="71"/>
      <c r="AR476" s="43"/>
      <c r="AX476" s="72"/>
      <c r="AY476" s="72"/>
      <c r="AZ476" s="72"/>
      <c r="BA476" s="72"/>
      <c r="BB476" s="72"/>
      <c r="BC476" s="43"/>
      <c r="BD476" s="72"/>
      <c r="BE476" s="43"/>
      <c r="BF476" s="71"/>
    </row>
    <row r="477" spans="1:58" s="45" customFormat="1" ht="24" customHeight="1">
      <c r="A477" s="65" t="s">
        <v>3305</v>
      </c>
      <c r="B477" s="221"/>
      <c r="C477" s="219"/>
      <c r="D477" s="67" t="s">
        <v>3306</v>
      </c>
      <c r="E477" s="257" t="s">
        <v>1158</v>
      </c>
      <c r="F477" s="257">
        <v>95</v>
      </c>
      <c r="G477" s="222"/>
      <c r="I477" s="69"/>
      <c r="J477" s="69"/>
      <c r="K477" s="69"/>
      <c r="L477" s="69"/>
      <c r="M477" s="69"/>
      <c r="AK477" s="71"/>
      <c r="AM477" s="71"/>
      <c r="AN477" s="71"/>
      <c r="AR477" s="43"/>
      <c r="AX477" s="72"/>
      <c r="AY477" s="72"/>
      <c r="AZ477" s="72"/>
      <c r="BA477" s="72"/>
      <c r="BB477" s="72"/>
      <c r="BC477" s="43"/>
      <c r="BD477" s="72"/>
      <c r="BE477" s="43"/>
      <c r="BF477" s="71"/>
    </row>
    <row r="478" spans="1:58" s="45" customFormat="1" ht="24" customHeight="1">
      <c r="A478" s="65" t="s">
        <v>3307</v>
      </c>
      <c r="B478" s="221"/>
      <c r="C478" s="219"/>
      <c r="D478" s="67" t="s">
        <v>3167</v>
      </c>
      <c r="E478" s="257" t="s">
        <v>1158</v>
      </c>
      <c r="F478" s="257">
        <v>95</v>
      </c>
      <c r="G478" s="222"/>
      <c r="I478" s="69"/>
      <c r="J478" s="69"/>
      <c r="K478" s="69"/>
      <c r="L478" s="69"/>
      <c r="M478" s="69"/>
      <c r="AK478" s="71"/>
      <c r="AM478" s="71"/>
      <c r="AN478" s="71"/>
      <c r="AR478" s="43"/>
      <c r="AX478" s="72"/>
      <c r="AY478" s="72"/>
      <c r="AZ478" s="72"/>
      <c r="BA478" s="72"/>
      <c r="BB478" s="72"/>
      <c r="BC478" s="43"/>
      <c r="BD478" s="72"/>
      <c r="BE478" s="43"/>
      <c r="BF478" s="71"/>
    </row>
    <row r="479" spans="1:58" s="45" customFormat="1" ht="24" customHeight="1">
      <c r="A479" s="65" t="s">
        <v>3308</v>
      </c>
      <c r="B479" s="221"/>
      <c r="C479" s="219"/>
      <c r="D479" s="67" t="s">
        <v>3169</v>
      </c>
      <c r="E479" s="257" t="s">
        <v>1158</v>
      </c>
      <c r="F479" s="257">
        <v>95</v>
      </c>
      <c r="G479" s="222"/>
      <c r="I479" s="69"/>
      <c r="J479" s="69"/>
      <c r="K479" s="69"/>
      <c r="L479" s="69"/>
      <c r="M479" s="69"/>
      <c r="AK479" s="71"/>
      <c r="AM479" s="71"/>
      <c r="AN479" s="71"/>
      <c r="AR479" s="43"/>
      <c r="AX479" s="72"/>
      <c r="AY479" s="72"/>
      <c r="AZ479" s="72"/>
      <c r="BA479" s="72"/>
      <c r="BB479" s="72"/>
      <c r="BC479" s="43"/>
      <c r="BD479" s="72"/>
      <c r="BE479" s="43"/>
      <c r="BF479" s="71"/>
    </row>
    <row r="480" spans="1:58" s="45" customFormat="1" ht="24" customHeight="1">
      <c r="A480" s="65" t="s">
        <v>3309</v>
      </c>
      <c r="B480" s="221"/>
      <c r="C480" s="219"/>
      <c r="D480" s="67" t="s">
        <v>3171</v>
      </c>
      <c r="E480" s="257" t="s">
        <v>1158</v>
      </c>
      <c r="F480" s="257">
        <v>95</v>
      </c>
      <c r="G480" s="222"/>
      <c r="I480" s="69"/>
      <c r="J480" s="69"/>
      <c r="K480" s="69"/>
      <c r="L480" s="69"/>
      <c r="M480" s="69"/>
      <c r="AK480" s="71"/>
      <c r="AM480" s="71"/>
      <c r="AN480" s="71"/>
      <c r="AR480" s="43"/>
      <c r="AX480" s="72"/>
      <c r="AY480" s="72"/>
      <c r="AZ480" s="72"/>
      <c r="BA480" s="72"/>
      <c r="BB480" s="72"/>
      <c r="BC480" s="43"/>
      <c r="BD480" s="72"/>
      <c r="BE480" s="43"/>
      <c r="BF480" s="71"/>
    </row>
    <row r="481" spans="1:58" s="45" customFormat="1" ht="24" customHeight="1">
      <c r="A481" s="65" t="s">
        <v>3310</v>
      </c>
      <c r="B481" s="221"/>
      <c r="C481" s="219"/>
      <c r="D481" s="67" t="s">
        <v>3177</v>
      </c>
      <c r="E481" s="257" t="s">
        <v>1158</v>
      </c>
      <c r="F481" s="257">
        <v>95</v>
      </c>
      <c r="G481" s="222"/>
      <c r="I481" s="69"/>
      <c r="J481" s="69"/>
      <c r="K481" s="69"/>
      <c r="L481" s="69"/>
      <c r="M481" s="69"/>
      <c r="AK481" s="71"/>
      <c r="AM481" s="71"/>
      <c r="AN481" s="71"/>
      <c r="AR481" s="43"/>
      <c r="AX481" s="72"/>
      <c r="AY481" s="72"/>
      <c r="AZ481" s="72"/>
      <c r="BA481" s="72"/>
      <c r="BB481" s="72"/>
      <c r="BC481" s="43"/>
      <c r="BD481" s="72"/>
      <c r="BE481" s="43"/>
      <c r="BF481" s="71"/>
    </row>
    <row r="482" spans="1:58" s="45" customFormat="1" ht="24" customHeight="1">
      <c r="A482" s="65" t="s">
        <v>3311</v>
      </c>
      <c r="B482" s="221"/>
      <c r="C482" s="219"/>
      <c r="D482" s="67" t="s">
        <v>3181</v>
      </c>
      <c r="E482" s="257" t="s">
        <v>1158</v>
      </c>
      <c r="F482" s="257">
        <v>95</v>
      </c>
      <c r="G482" s="222"/>
      <c r="I482" s="69"/>
      <c r="J482" s="69"/>
      <c r="K482" s="69"/>
      <c r="L482" s="69"/>
      <c r="M482" s="69"/>
      <c r="AK482" s="71"/>
      <c r="AM482" s="71"/>
      <c r="AN482" s="71"/>
      <c r="AR482" s="43"/>
      <c r="AX482" s="72"/>
      <c r="AY482" s="72"/>
      <c r="AZ482" s="72"/>
      <c r="BA482" s="72"/>
      <c r="BB482" s="72"/>
      <c r="BC482" s="43"/>
      <c r="BD482" s="72"/>
      <c r="BE482" s="43"/>
      <c r="BF482" s="71"/>
    </row>
    <row r="483" spans="1:58" s="45" customFormat="1" ht="24" customHeight="1">
      <c r="A483" s="65" t="s">
        <v>3312</v>
      </c>
      <c r="B483" s="221"/>
      <c r="C483" s="219"/>
      <c r="D483" s="67" t="s">
        <v>3189</v>
      </c>
      <c r="E483" s="257" t="s">
        <v>1158</v>
      </c>
      <c r="F483" s="257">
        <v>95</v>
      </c>
      <c r="G483" s="222"/>
      <c r="I483" s="69"/>
      <c r="J483" s="69"/>
      <c r="K483" s="69"/>
      <c r="L483" s="69"/>
      <c r="M483" s="69"/>
      <c r="AK483" s="71"/>
      <c r="AM483" s="71"/>
      <c r="AN483" s="71"/>
      <c r="AR483" s="43"/>
      <c r="AX483" s="72"/>
      <c r="AY483" s="72"/>
      <c r="AZ483" s="72"/>
      <c r="BA483" s="72"/>
      <c r="BB483" s="72"/>
      <c r="BC483" s="43"/>
      <c r="BD483" s="72"/>
      <c r="BE483" s="43"/>
      <c r="BF483" s="71"/>
    </row>
    <row r="484" spans="1:58" s="45" customFormat="1" ht="24" customHeight="1">
      <c r="A484" s="65" t="s">
        <v>3313</v>
      </c>
      <c r="B484" s="221"/>
      <c r="C484" s="219"/>
      <c r="D484" s="67" t="s">
        <v>3193</v>
      </c>
      <c r="E484" s="257" t="s">
        <v>1158</v>
      </c>
      <c r="F484" s="257">
        <v>95</v>
      </c>
      <c r="G484" s="222"/>
      <c r="I484" s="69"/>
      <c r="J484" s="69"/>
      <c r="K484" s="69"/>
      <c r="L484" s="69"/>
      <c r="M484" s="69"/>
      <c r="AK484" s="71"/>
      <c r="AM484" s="71"/>
      <c r="AN484" s="71"/>
      <c r="AR484" s="43"/>
      <c r="AX484" s="72"/>
      <c r="AY484" s="72"/>
      <c r="AZ484" s="72"/>
      <c r="BA484" s="72"/>
      <c r="BB484" s="72"/>
      <c r="BC484" s="43"/>
      <c r="BD484" s="72"/>
      <c r="BE484" s="43"/>
      <c r="BF484" s="71"/>
    </row>
    <row r="485" spans="1:58" s="45" customFormat="1" ht="24" customHeight="1">
      <c r="A485" s="65" t="s">
        <v>3314</v>
      </c>
      <c r="B485" s="221"/>
      <c r="C485" s="219"/>
      <c r="D485" s="67" t="s">
        <v>3197</v>
      </c>
      <c r="E485" s="257" t="s">
        <v>1158</v>
      </c>
      <c r="F485" s="257">
        <v>95</v>
      </c>
      <c r="G485" s="222"/>
      <c r="I485" s="69"/>
      <c r="J485" s="69"/>
      <c r="K485" s="69"/>
      <c r="L485" s="69"/>
      <c r="M485" s="69"/>
      <c r="AK485" s="71"/>
      <c r="AM485" s="71"/>
      <c r="AN485" s="71"/>
      <c r="AR485" s="43"/>
      <c r="AX485" s="72"/>
      <c r="AY485" s="72"/>
      <c r="AZ485" s="72"/>
      <c r="BA485" s="72"/>
      <c r="BB485" s="72"/>
      <c r="BC485" s="43"/>
      <c r="BD485" s="72"/>
      <c r="BE485" s="43"/>
      <c r="BF485" s="71"/>
    </row>
    <row r="486" spans="1:58" s="45" customFormat="1" ht="24" customHeight="1">
      <c r="A486" s="65" t="s">
        <v>3315</v>
      </c>
      <c r="B486" s="221"/>
      <c r="C486" s="219"/>
      <c r="D486" s="67" t="s">
        <v>3215</v>
      </c>
      <c r="E486" s="257" t="s">
        <v>1158</v>
      </c>
      <c r="F486" s="257">
        <v>95</v>
      </c>
      <c r="G486" s="222"/>
      <c r="I486" s="69"/>
      <c r="J486" s="69"/>
      <c r="K486" s="69"/>
      <c r="L486" s="69"/>
      <c r="M486" s="69"/>
      <c r="AK486" s="71"/>
      <c r="AM486" s="71"/>
      <c r="AN486" s="71"/>
      <c r="AR486" s="43"/>
      <c r="AX486" s="72"/>
      <c r="AY486" s="72"/>
      <c r="AZ486" s="72"/>
      <c r="BA486" s="72"/>
      <c r="BB486" s="72"/>
      <c r="BC486" s="43"/>
      <c r="BD486" s="72"/>
      <c r="BE486" s="43"/>
      <c r="BF486" s="71"/>
    </row>
    <row r="487" spans="1:58" s="45" customFormat="1" ht="24" customHeight="1">
      <c r="A487" s="65" t="s">
        <v>3316</v>
      </c>
      <c r="B487" s="221"/>
      <c r="C487" s="219"/>
      <c r="D487" s="67" t="s">
        <v>3219</v>
      </c>
      <c r="E487" s="257" t="s">
        <v>1158</v>
      </c>
      <c r="F487" s="257">
        <v>95</v>
      </c>
      <c r="G487" s="222"/>
      <c r="I487" s="69"/>
      <c r="J487" s="69"/>
      <c r="K487" s="69"/>
      <c r="L487" s="69"/>
      <c r="M487" s="69"/>
      <c r="AK487" s="71"/>
      <c r="AM487" s="71"/>
      <c r="AN487" s="71"/>
      <c r="AR487" s="43"/>
      <c r="AX487" s="72"/>
      <c r="AY487" s="72"/>
      <c r="AZ487" s="72"/>
      <c r="BA487" s="72"/>
      <c r="BB487" s="72"/>
      <c r="BC487" s="43"/>
      <c r="BD487" s="72"/>
      <c r="BE487" s="43"/>
      <c r="BF487" s="71"/>
    </row>
    <row r="488" spans="1:58" s="45" customFormat="1" ht="24" customHeight="1">
      <c r="A488" s="65" t="s">
        <v>3317</v>
      </c>
      <c r="B488" s="221"/>
      <c r="C488" s="219"/>
      <c r="D488" s="67" t="s">
        <v>3237</v>
      </c>
      <c r="E488" s="257" t="s">
        <v>1158</v>
      </c>
      <c r="F488" s="257">
        <v>95</v>
      </c>
      <c r="G488" s="222"/>
      <c r="I488" s="69"/>
      <c r="J488" s="69"/>
      <c r="K488" s="69"/>
      <c r="L488" s="69"/>
      <c r="M488" s="69"/>
      <c r="AK488" s="71"/>
      <c r="AM488" s="71"/>
      <c r="AN488" s="71"/>
      <c r="AR488" s="43"/>
      <c r="AX488" s="72"/>
      <c r="AY488" s="72"/>
      <c r="AZ488" s="72"/>
      <c r="BA488" s="72"/>
      <c r="BB488" s="72"/>
      <c r="BC488" s="43"/>
      <c r="BD488" s="72"/>
      <c r="BE488" s="43"/>
      <c r="BF488" s="71"/>
    </row>
    <row r="489" spans="1:58" s="45" customFormat="1" ht="24" customHeight="1">
      <c r="A489" s="65" t="s">
        <v>3318</v>
      </c>
      <c r="B489" s="221"/>
      <c r="C489" s="219"/>
      <c r="D489" s="67" t="s">
        <v>3239</v>
      </c>
      <c r="E489" s="257" t="s">
        <v>1158</v>
      </c>
      <c r="F489" s="257">
        <v>95</v>
      </c>
      <c r="G489" s="222"/>
      <c r="I489" s="69"/>
      <c r="J489" s="69"/>
      <c r="K489" s="69"/>
      <c r="L489" s="69"/>
      <c r="M489" s="69"/>
      <c r="AK489" s="71"/>
      <c r="AM489" s="71"/>
      <c r="AN489" s="71"/>
      <c r="AR489" s="43"/>
      <c r="AX489" s="72"/>
      <c r="AY489" s="72"/>
      <c r="AZ489" s="72"/>
      <c r="BA489" s="72"/>
      <c r="BB489" s="72"/>
      <c r="BC489" s="43"/>
      <c r="BD489" s="72"/>
      <c r="BE489" s="43"/>
      <c r="BF489" s="71"/>
    </row>
    <row r="490" spans="1:58" s="45" customFormat="1" ht="24" customHeight="1">
      <c r="A490" s="65" t="s">
        <v>3319</v>
      </c>
      <c r="B490" s="221"/>
      <c r="C490" s="219"/>
      <c r="D490" s="67" t="s">
        <v>3289</v>
      </c>
      <c r="E490" s="257" t="s">
        <v>1158</v>
      </c>
      <c r="F490" s="257">
        <v>95</v>
      </c>
      <c r="G490" s="222"/>
      <c r="I490" s="69"/>
      <c r="J490" s="69"/>
      <c r="K490" s="69"/>
      <c r="L490" s="69"/>
      <c r="M490" s="69"/>
      <c r="AK490" s="71"/>
      <c r="AM490" s="71"/>
      <c r="AN490" s="71"/>
      <c r="AR490" s="43"/>
      <c r="AX490" s="72"/>
      <c r="AY490" s="72"/>
      <c r="AZ490" s="72"/>
      <c r="BA490" s="72"/>
      <c r="BB490" s="72"/>
      <c r="BC490" s="43"/>
      <c r="BD490" s="72"/>
      <c r="BE490" s="43"/>
      <c r="BF490" s="71"/>
    </row>
    <row r="491" spans="1:58" s="45" customFormat="1" ht="24" customHeight="1">
      <c r="A491" s="65" t="s">
        <v>3320</v>
      </c>
      <c r="B491" s="221"/>
      <c r="C491" s="219"/>
      <c r="D491" s="67" t="s">
        <v>3321</v>
      </c>
      <c r="E491" s="257" t="s">
        <v>1158</v>
      </c>
      <c r="F491" s="257">
        <v>95</v>
      </c>
      <c r="G491" s="222"/>
      <c r="I491" s="69"/>
      <c r="J491" s="69"/>
      <c r="K491" s="69"/>
      <c r="L491" s="69"/>
      <c r="M491" s="69"/>
      <c r="AK491" s="71"/>
      <c r="AM491" s="71"/>
      <c r="AN491" s="71"/>
      <c r="AR491" s="43"/>
      <c r="AX491" s="72"/>
      <c r="AY491" s="72"/>
      <c r="AZ491" s="72"/>
      <c r="BA491" s="72"/>
      <c r="BB491" s="72"/>
      <c r="BC491" s="43"/>
      <c r="BD491" s="72"/>
      <c r="BE491" s="43"/>
      <c r="BF491" s="71"/>
    </row>
    <row r="492" spans="1:58" s="45" customFormat="1" ht="24" customHeight="1">
      <c r="A492" s="65" t="s">
        <v>3322</v>
      </c>
      <c r="B492" s="221"/>
      <c r="C492" s="219"/>
      <c r="D492" s="67" t="s">
        <v>3323</v>
      </c>
      <c r="E492" s="257" t="s">
        <v>1158</v>
      </c>
      <c r="F492" s="257">
        <v>95</v>
      </c>
      <c r="G492" s="222"/>
      <c r="I492" s="69"/>
      <c r="J492" s="69"/>
      <c r="K492" s="69"/>
      <c r="L492" s="69"/>
      <c r="M492" s="69"/>
      <c r="AK492" s="71"/>
      <c r="AM492" s="71"/>
      <c r="AN492" s="71"/>
      <c r="AR492" s="43"/>
      <c r="AX492" s="72"/>
      <c r="AY492" s="72"/>
      <c r="AZ492" s="72"/>
      <c r="BA492" s="72"/>
      <c r="BB492" s="72"/>
      <c r="BC492" s="43"/>
      <c r="BD492" s="72"/>
      <c r="BE492" s="43"/>
      <c r="BF492" s="71"/>
    </row>
    <row r="493" spans="1:58" s="45" customFormat="1" ht="24" customHeight="1">
      <c r="A493" s="65" t="s">
        <v>3324</v>
      </c>
      <c r="B493" s="221"/>
      <c r="C493" s="219"/>
      <c r="D493" s="67" t="s">
        <v>3325</v>
      </c>
      <c r="E493" s="257" t="s">
        <v>1158</v>
      </c>
      <c r="F493" s="257">
        <v>95</v>
      </c>
      <c r="G493" s="222"/>
      <c r="I493" s="69"/>
      <c r="J493" s="69"/>
      <c r="K493" s="69"/>
      <c r="L493" s="69"/>
      <c r="M493" s="69"/>
      <c r="AK493" s="71"/>
      <c r="AM493" s="71"/>
      <c r="AN493" s="71"/>
      <c r="AR493" s="43"/>
      <c r="AX493" s="72"/>
      <c r="AY493" s="72"/>
      <c r="AZ493" s="72"/>
      <c r="BA493" s="72"/>
      <c r="BB493" s="72"/>
      <c r="BC493" s="43"/>
      <c r="BD493" s="72"/>
      <c r="BE493" s="43"/>
      <c r="BF493" s="71"/>
    </row>
    <row r="494" spans="1:56" s="58" customFormat="1" ht="22.5" customHeight="1">
      <c r="A494" s="65"/>
      <c r="B494" s="59" t="s">
        <v>1324</v>
      </c>
      <c r="C494" s="86" t="s">
        <v>3326</v>
      </c>
      <c r="D494" s="86" t="s">
        <v>3327</v>
      </c>
      <c r="E494" s="257"/>
      <c r="F494" s="257"/>
      <c r="I494" s="61"/>
      <c r="K494" s="61"/>
      <c r="M494" s="61"/>
      <c r="AK494" s="59"/>
      <c r="AM494" s="63"/>
      <c r="AN494" s="63"/>
      <c r="AR494" s="59"/>
      <c r="BD494" s="64"/>
    </row>
    <row r="495" spans="1:58" s="45" customFormat="1" ht="70.5" customHeight="1">
      <c r="A495" s="65" t="s">
        <v>3328</v>
      </c>
      <c r="B495" s="221"/>
      <c r="C495" s="219" t="s">
        <v>2578</v>
      </c>
      <c r="D495" s="67" t="s">
        <v>3329</v>
      </c>
      <c r="E495" s="257" t="s">
        <v>1369</v>
      </c>
      <c r="F495" s="257">
        <v>90</v>
      </c>
      <c r="G495" s="222"/>
      <c r="I495" s="69"/>
      <c r="J495" s="69"/>
      <c r="K495" s="69"/>
      <c r="L495" s="69"/>
      <c r="M495" s="69"/>
      <c r="AK495" s="71"/>
      <c r="AM495" s="71"/>
      <c r="AN495" s="71"/>
      <c r="AR495" s="43"/>
      <c r="AX495" s="72"/>
      <c r="AY495" s="72"/>
      <c r="AZ495" s="72"/>
      <c r="BA495" s="72"/>
      <c r="BB495" s="72"/>
      <c r="BC495" s="43"/>
      <c r="BD495" s="72"/>
      <c r="BE495" s="43"/>
      <c r="BF495" s="71"/>
    </row>
    <row r="496" spans="1:44" s="73" customFormat="1" ht="12">
      <c r="A496" s="65"/>
      <c r="B496" s="74" t="s">
        <v>1716</v>
      </c>
      <c r="C496" s="220" t="s">
        <v>1707</v>
      </c>
      <c r="D496" s="98" t="s">
        <v>3330</v>
      </c>
      <c r="E496" s="257"/>
      <c r="F496" s="257"/>
      <c r="AM496" s="75"/>
      <c r="AN496" s="75"/>
      <c r="AR496" s="75"/>
    </row>
    <row r="497" spans="1:58" s="45" customFormat="1" ht="24" customHeight="1">
      <c r="A497" s="65" t="s">
        <v>3331</v>
      </c>
      <c r="B497" s="221"/>
      <c r="C497" s="219"/>
      <c r="D497" s="67" t="s">
        <v>3332</v>
      </c>
      <c r="E497" s="257" t="s">
        <v>1104</v>
      </c>
      <c r="F497" s="257"/>
      <c r="G497" s="222"/>
      <c r="I497" s="69"/>
      <c r="J497" s="69"/>
      <c r="K497" s="69"/>
      <c r="L497" s="69"/>
      <c r="M497" s="69"/>
      <c r="AK497" s="71"/>
      <c r="AM497" s="71"/>
      <c r="AN497" s="71"/>
      <c r="AR497" s="43"/>
      <c r="AX497" s="72"/>
      <c r="AY497" s="72"/>
      <c r="AZ497" s="72"/>
      <c r="BA497" s="72"/>
      <c r="BB497" s="72"/>
      <c r="BC497" s="43"/>
      <c r="BD497" s="72"/>
      <c r="BE497" s="43"/>
      <c r="BF497" s="71"/>
    </row>
    <row r="498" spans="1:58" s="45" customFormat="1" ht="24" customHeight="1">
      <c r="A498" s="65" t="s">
        <v>3333</v>
      </c>
      <c r="B498" s="221"/>
      <c r="C498" s="219"/>
      <c r="D498" s="67" t="s">
        <v>3115</v>
      </c>
      <c r="E498" s="257" t="s">
        <v>1104</v>
      </c>
      <c r="F498" s="257"/>
      <c r="G498" s="222"/>
      <c r="I498" s="69"/>
      <c r="J498" s="69"/>
      <c r="K498" s="69"/>
      <c r="L498" s="69"/>
      <c r="M498" s="69"/>
      <c r="AK498" s="71"/>
      <c r="AM498" s="71"/>
      <c r="AN498" s="71"/>
      <c r="AR498" s="43"/>
      <c r="AX498" s="72"/>
      <c r="AY498" s="72"/>
      <c r="AZ498" s="72"/>
      <c r="BA498" s="72"/>
      <c r="BB498" s="72"/>
      <c r="BC498" s="43"/>
      <c r="BD498" s="72"/>
      <c r="BE498" s="43"/>
      <c r="BF498" s="71"/>
    </row>
    <row r="499" spans="1:58" s="45" customFormat="1" ht="24" customHeight="1">
      <c r="A499" s="65" t="s">
        <v>3334</v>
      </c>
      <c r="B499" s="221"/>
      <c r="C499" s="219"/>
      <c r="D499" s="67" t="s">
        <v>3117</v>
      </c>
      <c r="E499" s="257" t="s">
        <v>1104</v>
      </c>
      <c r="F499" s="257"/>
      <c r="G499" s="222"/>
      <c r="I499" s="69"/>
      <c r="J499" s="69"/>
      <c r="K499" s="69"/>
      <c r="L499" s="69"/>
      <c r="M499" s="69"/>
      <c r="AK499" s="71"/>
      <c r="AM499" s="71"/>
      <c r="AN499" s="71"/>
      <c r="AR499" s="43"/>
      <c r="AX499" s="72"/>
      <c r="AY499" s="72"/>
      <c r="AZ499" s="72"/>
      <c r="BA499" s="72"/>
      <c r="BB499" s="72"/>
      <c r="BC499" s="43"/>
      <c r="BD499" s="72"/>
      <c r="BE499" s="43"/>
      <c r="BF499" s="71"/>
    </row>
    <row r="500" spans="1:58" s="45" customFormat="1" ht="24" customHeight="1">
      <c r="A500" s="65" t="s">
        <v>3335</v>
      </c>
      <c r="B500" s="221"/>
      <c r="C500" s="219"/>
      <c r="D500" s="67" t="s">
        <v>3336</v>
      </c>
      <c r="E500" s="257" t="s">
        <v>1369</v>
      </c>
      <c r="F500" s="257">
        <v>90</v>
      </c>
      <c r="G500" s="222"/>
      <c r="I500" s="69"/>
      <c r="J500" s="69"/>
      <c r="K500" s="69"/>
      <c r="L500" s="69"/>
      <c r="M500" s="69"/>
      <c r="AK500" s="71"/>
      <c r="AM500" s="71"/>
      <c r="AN500" s="71"/>
      <c r="AR500" s="43"/>
      <c r="AX500" s="72"/>
      <c r="AY500" s="72"/>
      <c r="AZ500" s="72"/>
      <c r="BA500" s="72"/>
      <c r="BB500" s="72"/>
      <c r="BC500" s="43"/>
      <c r="BD500" s="72"/>
      <c r="BE500" s="43"/>
      <c r="BF500" s="71"/>
    </row>
    <row r="501" spans="1:58" s="45" customFormat="1" ht="24" customHeight="1">
      <c r="A501" s="65" t="s">
        <v>3337</v>
      </c>
      <c r="B501" s="221"/>
      <c r="C501" s="219"/>
      <c r="D501" s="67" t="s">
        <v>3338</v>
      </c>
      <c r="E501" s="257" t="s">
        <v>1369</v>
      </c>
      <c r="F501" s="257">
        <v>90</v>
      </c>
      <c r="G501" s="222"/>
      <c r="I501" s="69"/>
      <c r="J501" s="69"/>
      <c r="K501" s="69"/>
      <c r="L501" s="69"/>
      <c r="M501" s="69"/>
      <c r="AK501" s="71"/>
      <c r="AM501" s="71"/>
      <c r="AN501" s="71"/>
      <c r="AR501" s="43"/>
      <c r="AX501" s="72"/>
      <c r="AY501" s="72"/>
      <c r="AZ501" s="72"/>
      <c r="BA501" s="72"/>
      <c r="BB501" s="72"/>
      <c r="BC501" s="43"/>
      <c r="BD501" s="72"/>
      <c r="BE501" s="43"/>
      <c r="BF501" s="71"/>
    </row>
    <row r="502" spans="1:58" s="45" customFormat="1" ht="24" customHeight="1">
      <c r="A502" s="65" t="s">
        <v>3339</v>
      </c>
      <c r="B502" s="221"/>
      <c r="C502" s="219"/>
      <c r="D502" s="67" t="s">
        <v>3123</v>
      </c>
      <c r="E502" s="257" t="s">
        <v>1369</v>
      </c>
      <c r="F502" s="257">
        <v>90</v>
      </c>
      <c r="G502" s="222"/>
      <c r="I502" s="69"/>
      <c r="J502" s="69"/>
      <c r="K502" s="69"/>
      <c r="L502" s="69"/>
      <c r="M502" s="69"/>
      <c r="AK502" s="71"/>
      <c r="AM502" s="71"/>
      <c r="AN502" s="71"/>
      <c r="AR502" s="43"/>
      <c r="AX502" s="72"/>
      <c r="AY502" s="72"/>
      <c r="AZ502" s="72"/>
      <c r="BA502" s="72"/>
      <c r="BB502" s="72"/>
      <c r="BC502" s="43"/>
      <c r="BD502" s="72"/>
      <c r="BE502" s="43"/>
      <c r="BF502" s="71"/>
    </row>
    <row r="503" spans="1:58" s="45" customFormat="1" ht="24" customHeight="1">
      <c r="A503" s="65" t="s">
        <v>3340</v>
      </c>
      <c r="B503" s="221"/>
      <c r="C503" s="219"/>
      <c r="D503" s="67" t="s">
        <v>3129</v>
      </c>
      <c r="E503" s="257" t="s">
        <v>1369</v>
      </c>
      <c r="F503" s="257">
        <v>90</v>
      </c>
      <c r="G503" s="222"/>
      <c r="I503" s="69"/>
      <c r="J503" s="69"/>
      <c r="K503" s="69"/>
      <c r="L503" s="69"/>
      <c r="M503" s="69"/>
      <c r="AK503" s="71"/>
      <c r="AM503" s="71"/>
      <c r="AN503" s="71"/>
      <c r="AR503" s="43"/>
      <c r="AX503" s="72"/>
      <c r="AY503" s="72"/>
      <c r="AZ503" s="72"/>
      <c r="BA503" s="72"/>
      <c r="BB503" s="72"/>
      <c r="BC503" s="43"/>
      <c r="BD503" s="72"/>
      <c r="BE503" s="43"/>
      <c r="BF503" s="71"/>
    </row>
    <row r="504" spans="1:58" s="45" customFormat="1" ht="24" customHeight="1">
      <c r="A504" s="65" t="s">
        <v>3341</v>
      </c>
      <c r="B504" s="221"/>
      <c r="C504" s="219"/>
      <c r="D504" s="67" t="s">
        <v>3131</v>
      </c>
      <c r="E504" s="257" t="s">
        <v>1369</v>
      </c>
      <c r="F504" s="257">
        <v>90</v>
      </c>
      <c r="G504" s="222"/>
      <c r="I504" s="69"/>
      <c r="J504" s="69"/>
      <c r="K504" s="69"/>
      <c r="L504" s="69"/>
      <c r="M504" s="69"/>
      <c r="AK504" s="71"/>
      <c r="AM504" s="71"/>
      <c r="AN504" s="71"/>
      <c r="AR504" s="43"/>
      <c r="AX504" s="72"/>
      <c r="AY504" s="72"/>
      <c r="AZ504" s="72"/>
      <c r="BA504" s="72"/>
      <c r="BB504" s="72"/>
      <c r="BC504" s="43"/>
      <c r="BD504" s="72"/>
      <c r="BE504" s="43"/>
      <c r="BF504" s="71"/>
    </row>
    <row r="505" spans="1:58" s="45" customFormat="1" ht="24" customHeight="1">
      <c r="A505" s="65" t="s">
        <v>3342</v>
      </c>
      <c r="B505" s="221"/>
      <c r="C505" s="219"/>
      <c r="D505" s="67" t="s">
        <v>3343</v>
      </c>
      <c r="E505" s="257" t="s">
        <v>1369</v>
      </c>
      <c r="F505" s="257">
        <v>90</v>
      </c>
      <c r="G505" s="222"/>
      <c r="I505" s="69"/>
      <c r="J505" s="69"/>
      <c r="K505" s="69"/>
      <c r="L505" s="69"/>
      <c r="M505" s="69"/>
      <c r="AK505" s="71"/>
      <c r="AM505" s="71"/>
      <c r="AN505" s="71"/>
      <c r="AR505" s="43"/>
      <c r="AX505" s="72"/>
      <c r="AY505" s="72"/>
      <c r="AZ505" s="72"/>
      <c r="BA505" s="72"/>
      <c r="BB505" s="72"/>
      <c r="BC505" s="43"/>
      <c r="BD505" s="72"/>
      <c r="BE505" s="43"/>
      <c r="BF505" s="71"/>
    </row>
    <row r="506" spans="1:58" s="45" customFormat="1" ht="24" customHeight="1">
      <c r="A506" s="65" t="s">
        <v>3344</v>
      </c>
      <c r="B506" s="221"/>
      <c r="C506" s="219"/>
      <c r="D506" s="67" t="s">
        <v>3145</v>
      </c>
      <c r="E506" s="257" t="s">
        <v>1369</v>
      </c>
      <c r="F506" s="257">
        <v>90</v>
      </c>
      <c r="G506" s="222"/>
      <c r="I506" s="69"/>
      <c r="J506" s="69"/>
      <c r="K506" s="69"/>
      <c r="L506" s="69"/>
      <c r="M506" s="69"/>
      <c r="AK506" s="71"/>
      <c r="AM506" s="71"/>
      <c r="AN506" s="71"/>
      <c r="AR506" s="43"/>
      <c r="AX506" s="72"/>
      <c r="AY506" s="72"/>
      <c r="AZ506" s="72"/>
      <c r="BA506" s="72"/>
      <c r="BB506" s="72"/>
      <c r="BC506" s="43"/>
      <c r="BD506" s="72"/>
      <c r="BE506" s="43"/>
      <c r="BF506" s="71"/>
    </row>
    <row r="507" spans="1:58" s="45" customFormat="1" ht="24" customHeight="1">
      <c r="A507" s="65" t="s">
        <v>3345</v>
      </c>
      <c r="B507" s="221"/>
      <c r="C507" s="219"/>
      <c r="D507" s="67" t="s">
        <v>3147</v>
      </c>
      <c r="E507" s="257" t="s">
        <v>1158</v>
      </c>
      <c r="F507" s="257">
        <v>95</v>
      </c>
      <c r="G507" s="222"/>
      <c r="I507" s="69"/>
      <c r="J507" s="69"/>
      <c r="K507" s="69"/>
      <c r="L507" s="69"/>
      <c r="M507" s="69"/>
      <c r="AK507" s="71"/>
      <c r="AM507" s="71"/>
      <c r="AN507" s="71"/>
      <c r="AR507" s="43"/>
      <c r="AX507" s="72"/>
      <c r="AY507" s="72"/>
      <c r="AZ507" s="72"/>
      <c r="BA507" s="72"/>
      <c r="BB507" s="72"/>
      <c r="BC507" s="43"/>
      <c r="BD507" s="72"/>
      <c r="BE507" s="43"/>
      <c r="BF507" s="71"/>
    </row>
    <row r="508" spans="1:58" s="45" customFormat="1" ht="24" customHeight="1">
      <c r="A508" s="65" t="s">
        <v>3346</v>
      </c>
      <c r="B508" s="221"/>
      <c r="C508" s="219"/>
      <c r="D508" s="67" t="s">
        <v>3149</v>
      </c>
      <c r="E508" s="257" t="s">
        <v>1158</v>
      </c>
      <c r="F508" s="257">
        <v>95</v>
      </c>
      <c r="G508" s="222"/>
      <c r="I508" s="69"/>
      <c r="J508" s="69"/>
      <c r="K508" s="69"/>
      <c r="L508" s="69"/>
      <c r="M508" s="69"/>
      <c r="AK508" s="71"/>
      <c r="AM508" s="71"/>
      <c r="AN508" s="71"/>
      <c r="AR508" s="43"/>
      <c r="AX508" s="72"/>
      <c r="AY508" s="72"/>
      <c r="AZ508" s="72"/>
      <c r="BA508" s="72"/>
      <c r="BB508" s="72"/>
      <c r="BC508" s="43"/>
      <c r="BD508" s="72"/>
      <c r="BE508" s="43"/>
      <c r="BF508" s="71"/>
    </row>
    <row r="509" spans="1:58" s="45" customFormat="1" ht="24" customHeight="1">
      <c r="A509" s="65" t="s">
        <v>3347</v>
      </c>
      <c r="B509" s="221"/>
      <c r="C509" s="219"/>
      <c r="D509" s="67" t="s">
        <v>3151</v>
      </c>
      <c r="E509" s="257" t="s">
        <v>1158</v>
      </c>
      <c r="F509" s="257">
        <v>95</v>
      </c>
      <c r="G509" s="222"/>
      <c r="I509" s="69"/>
      <c r="J509" s="69"/>
      <c r="K509" s="69"/>
      <c r="L509" s="69"/>
      <c r="M509" s="69"/>
      <c r="AK509" s="71"/>
      <c r="AM509" s="71"/>
      <c r="AN509" s="71"/>
      <c r="AR509" s="43"/>
      <c r="AX509" s="72"/>
      <c r="AY509" s="72"/>
      <c r="AZ509" s="72"/>
      <c r="BA509" s="72"/>
      <c r="BB509" s="72"/>
      <c r="BC509" s="43"/>
      <c r="BD509" s="72"/>
      <c r="BE509" s="43"/>
      <c r="BF509" s="71"/>
    </row>
    <row r="510" spans="1:58" s="45" customFormat="1" ht="24" customHeight="1">
      <c r="A510" s="65" t="s">
        <v>3348</v>
      </c>
      <c r="B510" s="221"/>
      <c r="C510" s="219"/>
      <c r="D510" s="67" t="s">
        <v>3153</v>
      </c>
      <c r="E510" s="257" t="s">
        <v>1158</v>
      </c>
      <c r="F510" s="257">
        <v>95</v>
      </c>
      <c r="G510" s="222"/>
      <c r="I510" s="69"/>
      <c r="J510" s="69"/>
      <c r="K510" s="69"/>
      <c r="L510" s="69"/>
      <c r="M510" s="69"/>
      <c r="AK510" s="71"/>
      <c r="AM510" s="71"/>
      <c r="AN510" s="71"/>
      <c r="AR510" s="43"/>
      <c r="AX510" s="72"/>
      <c r="AY510" s="72"/>
      <c r="AZ510" s="72"/>
      <c r="BA510" s="72"/>
      <c r="BB510" s="72"/>
      <c r="BC510" s="43"/>
      <c r="BD510" s="72"/>
      <c r="BE510" s="43"/>
      <c r="BF510" s="71"/>
    </row>
    <row r="511" spans="1:58" s="45" customFormat="1" ht="24" customHeight="1">
      <c r="A511" s="65" t="s">
        <v>3349</v>
      </c>
      <c r="B511" s="221"/>
      <c r="C511" s="219"/>
      <c r="D511" s="67" t="s">
        <v>3155</v>
      </c>
      <c r="E511" s="257" t="s">
        <v>1158</v>
      </c>
      <c r="F511" s="257">
        <v>95</v>
      </c>
      <c r="G511" s="222"/>
      <c r="I511" s="69"/>
      <c r="J511" s="69"/>
      <c r="K511" s="69"/>
      <c r="L511" s="69"/>
      <c r="M511" s="69"/>
      <c r="AK511" s="71"/>
      <c r="AM511" s="71"/>
      <c r="AN511" s="71"/>
      <c r="AR511" s="43"/>
      <c r="AX511" s="72"/>
      <c r="AY511" s="72"/>
      <c r="AZ511" s="72"/>
      <c r="BA511" s="72"/>
      <c r="BB511" s="72"/>
      <c r="BC511" s="43"/>
      <c r="BD511" s="72"/>
      <c r="BE511" s="43"/>
      <c r="BF511" s="71"/>
    </row>
    <row r="512" spans="1:58" s="45" customFormat="1" ht="24" customHeight="1">
      <c r="A512" s="65" t="s">
        <v>3350</v>
      </c>
      <c r="B512" s="221"/>
      <c r="C512" s="219"/>
      <c r="D512" s="67" t="s">
        <v>3157</v>
      </c>
      <c r="E512" s="257" t="s">
        <v>1158</v>
      </c>
      <c r="F512" s="257">
        <v>95</v>
      </c>
      <c r="G512" s="222"/>
      <c r="I512" s="69"/>
      <c r="J512" s="69"/>
      <c r="K512" s="69"/>
      <c r="L512" s="69"/>
      <c r="M512" s="69"/>
      <c r="AK512" s="71"/>
      <c r="AM512" s="71"/>
      <c r="AN512" s="71"/>
      <c r="AR512" s="43"/>
      <c r="AX512" s="72"/>
      <c r="AY512" s="72"/>
      <c r="AZ512" s="72"/>
      <c r="BA512" s="72"/>
      <c r="BB512" s="72"/>
      <c r="BC512" s="43"/>
      <c r="BD512" s="72"/>
      <c r="BE512" s="43"/>
      <c r="BF512" s="71"/>
    </row>
    <row r="513" spans="1:58" s="45" customFormat="1" ht="24" customHeight="1">
      <c r="A513" s="65" t="s">
        <v>3351</v>
      </c>
      <c r="B513" s="221"/>
      <c r="C513" s="219"/>
      <c r="D513" s="67" t="s">
        <v>3159</v>
      </c>
      <c r="E513" s="257" t="s">
        <v>1158</v>
      </c>
      <c r="F513" s="257">
        <v>95</v>
      </c>
      <c r="G513" s="222"/>
      <c r="I513" s="69"/>
      <c r="J513" s="69"/>
      <c r="K513" s="69"/>
      <c r="L513" s="69"/>
      <c r="M513" s="69"/>
      <c r="AK513" s="71"/>
      <c r="AM513" s="71"/>
      <c r="AN513" s="71"/>
      <c r="AR513" s="43"/>
      <c r="AX513" s="72"/>
      <c r="AY513" s="72"/>
      <c r="AZ513" s="72"/>
      <c r="BA513" s="72"/>
      <c r="BB513" s="72"/>
      <c r="BC513" s="43"/>
      <c r="BD513" s="72"/>
      <c r="BE513" s="43"/>
      <c r="BF513" s="71"/>
    </row>
    <row r="514" spans="1:58" s="45" customFormat="1" ht="24" customHeight="1">
      <c r="A514" s="65" t="s">
        <v>3352</v>
      </c>
      <c r="B514" s="221"/>
      <c r="C514" s="219"/>
      <c r="D514" s="67" t="s">
        <v>3169</v>
      </c>
      <c r="E514" s="257" t="s">
        <v>1158</v>
      </c>
      <c r="F514" s="257">
        <v>95</v>
      </c>
      <c r="G514" s="222"/>
      <c r="I514" s="69"/>
      <c r="J514" s="69"/>
      <c r="K514" s="69"/>
      <c r="L514" s="69"/>
      <c r="M514" s="69"/>
      <c r="AK514" s="71"/>
      <c r="AM514" s="71"/>
      <c r="AN514" s="71"/>
      <c r="AR514" s="43"/>
      <c r="AX514" s="72"/>
      <c r="AY514" s="72"/>
      <c r="AZ514" s="72"/>
      <c r="BA514" s="72"/>
      <c r="BB514" s="72"/>
      <c r="BC514" s="43"/>
      <c r="BD514" s="72"/>
      <c r="BE514" s="43"/>
      <c r="BF514" s="71"/>
    </row>
    <row r="515" spans="1:58" s="45" customFormat="1" ht="24" customHeight="1">
      <c r="A515" s="65" t="s">
        <v>3353</v>
      </c>
      <c r="B515" s="221"/>
      <c r="C515" s="219"/>
      <c r="D515" s="67" t="s">
        <v>3175</v>
      </c>
      <c r="E515" s="257" t="s">
        <v>1158</v>
      </c>
      <c r="F515" s="257">
        <v>95</v>
      </c>
      <c r="G515" s="222"/>
      <c r="I515" s="69"/>
      <c r="J515" s="69"/>
      <c r="K515" s="69"/>
      <c r="L515" s="69"/>
      <c r="M515" s="69"/>
      <c r="AK515" s="71"/>
      <c r="AM515" s="71"/>
      <c r="AN515" s="71"/>
      <c r="AR515" s="43"/>
      <c r="AX515" s="72"/>
      <c r="AY515" s="72"/>
      <c r="AZ515" s="72"/>
      <c r="BA515" s="72"/>
      <c r="BB515" s="72"/>
      <c r="BC515" s="43"/>
      <c r="BD515" s="72"/>
      <c r="BE515" s="43"/>
      <c r="BF515" s="71"/>
    </row>
    <row r="516" spans="1:58" s="45" customFormat="1" ht="24" customHeight="1">
      <c r="A516" s="65" t="s">
        <v>3354</v>
      </c>
      <c r="B516" s="221"/>
      <c r="C516" s="219"/>
      <c r="D516" s="67" t="s">
        <v>3177</v>
      </c>
      <c r="E516" s="257" t="s">
        <v>1158</v>
      </c>
      <c r="F516" s="257">
        <v>95</v>
      </c>
      <c r="G516" s="222"/>
      <c r="I516" s="69"/>
      <c r="J516" s="69"/>
      <c r="K516" s="69"/>
      <c r="L516" s="69"/>
      <c r="M516" s="69"/>
      <c r="AK516" s="71"/>
      <c r="AM516" s="71"/>
      <c r="AN516" s="71"/>
      <c r="AR516" s="43"/>
      <c r="AX516" s="72"/>
      <c r="AY516" s="72"/>
      <c r="AZ516" s="72"/>
      <c r="BA516" s="72"/>
      <c r="BB516" s="72"/>
      <c r="BC516" s="43"/>
      <c r="BD516" s="72"/>
      <c r="BE516" s="43"/>
      <c r="BF516" s="71"/>
    </row>
    <row r="517" spans="1:58" s="45" customFormat="1" ht="24" customHeight="1">
      <c r="A517" s="65" t="s">
        <v>3355</v>
      </c>
      <c r="B517" s="221"/>
      <c r="C517" s="219"/>
      <c r="D517" s="67" t="s">
        <v>3193</v>
      </c>
      <c r="E517" s="257" t="s">
        <v>1158</v>
      </c>
      <c r="F517" s="257">
        <v>95</v>
      </c>
      <c r="G517" s="222"/>
      <c r="I517" s="69"/>
      <c r="J517" s="69"/>
      <c r="K517" s="69"/>
      <c r="L517" s="69"/>
      <c r="M517" s="69"/>
      <c r="AK517" s="71"/>
      <c r="AM517" s="71"/>
      <c r="AN517" s="71"/>
      <c r="AR517" s="43"/>
      <c r="AX517" s="72"/>
      <c r="AY517" s="72"/>
      <c r="AZ517" s="72"/>
      <c r="BA517" s="72"/>
      <c r="BB517" s="72"/>
      <c r="BC517" s="43"/>
      <c r="BD517" s="72"/>
      <c r="BE517" s="43"/>
      <c r="BF517" s="71"/>
    </row>
    <row r="518" spans="1:58" s="45" customFormat="1" ht="24" customHeight="1">
      <c r="A518" s="65" t="s">
        <v>3356</v>
      </c>
      <c r="B518" s="221"/>
      <c r="C518" s="219"/>
      <c r="D518" s="67" t="s">
        <v>3197</v>
      </c>
      <c r="E518" s="257" t="s">
        <v>1158</v>
      </c>
      <c r="F518" s="257">
        <v>95</v>
      </c>
      <c r="G518" s="222"/>
      <c r="I518" s="69"/>
      <c r="J518" s="69"/>
      <c r="K518" s="69"/>
      <c r="L518" s="69"/>
      <c r="M518" s="69"/>
      <c r="AK518" s="71"/>
      <c r="AM518" s="71"/>
      <c r="AN518" s="71"/>
      <c r="AR518" s="43"/>
      <c r="AX518" s="72"/>
      <c r="AY518" s="72"/>
      <c r="AZ518" s="72"/>
      <c r="BA518" s="72"/>
      <c r="BB518" s="72"/>
      <c r="BC518" s="43"/>
      <c r="BD518" s="72"/>
      <c r="BE518" s="43"/>
      <c r="BF518" s="71"/>
    </row>
    <row r="519" spans="1:58" s="45" customFormat="1" ht="24" customHeight="1">
      <c r="A519" s="65" t="s">
        <v>3357</v>
      </c>
      <c r="B519" s="221"/>
      <c r="C519" s="219"/>
      <c r="D519" s="67" t="s">
        <v>3358</v>
      </c>
      <c r="E519" s="257" t="s">
        <v>1158</v>
      </c>
      <c r="F519" s="257">
        <v>95</v>
      </c>
      <c r="G519" s="222"/>
      <c r="I519" s="69"/>
      <c r="J519" s="69"/>
      <c r="K519" s="69"/>
      <c r="L519" s="69"/>
      <c r="M519" s="69"/>
      <c r="AK519" s="71"/>
      <c r="AM519" s="71"/>
      <c r="AN519" s="71"/>
      <c r="AR519" s="43"/>
      <c r="AX519" s="72"/>
      <c r="AY519" s="72"/>
      <c r="AZ519" s="72"/>
      <c r="BA519" s="72"/>
      <c r="BB519" s="72"/>
      <c r="BC519" s="43"/>
      <c r="BD519" s="72"/>
      <c r="BE519" s="43"/>
      <c r="BF519" s="71"/>
    </row>
    <row r="520" spans="1:58" s="45" customFormat="1" ht="24" customHeight="1">
      <c r="A520" s="65" t="s">
        <v>3359</v>
      </c>
      <c r="B520" s="221"/>
      <c r="C520" s="219"/>
      <c r="D520" s="67" t="s">
        <v>3360</v>
      </c>
      <c r="E520" s="257" t="s">
        <v>1158</v>
      </c>
      <c r="F520" s="257">
        <v>95</v>
      </c>
      <c r="G520" s="222"/>
      <c r="I520" s="69"/>
      <c r="J520" s="69"/>
      <c r="K520" s="69"/>
      <c r="L520" s="69"/>
      <c r="M520" s="69"/>
      <c r="AK520" s="71"/>
      <c r="AM520" s="71"/>
      <c r="AN520" s="71"/>
      <c r="AR520" s="43"/>
      <c r="AX520" s="72"/>
      <c r="AY520" s="72"/>
      <c r="AZ520" s="72"/>
      <c r="BA520" s="72"/>
      <c r="BB520" s="72"/>
      <c r="BC520" s="43"/>
      <c r="BD520" s="72"/>
      <c r="BE520" s="43"/>
      <c r="BF520" s="71"/>
    </row>
    <row r="521" spans="1:58" s="45" customFormat="1" ht="24" customHeight="1">
      <c r="A521" s="65" t="s">
        <v>3361</v>
      </c>
      <c r="B521" s="221"/>
      <c r="C521" s="219"/>
      <c r="D521" s="67" t="s">
        <v>3219</v>
      </c>
      <c r="E521" s="257" t="s">
        <v>1158</v>
      </c>
      <c r="F521" s="257">
        <v>95</v>
      </c>
      <c r="G521" s="222"/>
      <c r="I521" s="69"/>
      <c r="J521" s="69"/>
      <c r="K521" s="69"/>
      <c r="L521" s="69"/>
      <c r="M521" s="69"/>
      <c r="AK521" s="71"/>
      <c r="AM521" s="71"/>
      <c r="AN521" s="71"/>
      <c r="AR521" s="43"/>
      <c r="AX521" s="72"/>
      <c r="AY521" s="72"/>
      <c r="AZ521" s="72"/>
      <c r="BA521" s="72"/>
      <c r="BB521" s="72"/>
      <c r="BC521" s="43"/>
      <c r="BD521" s="72"/>
      <c r="BE521" s="43"/>
      <c r="BF521" s="71"/>
    </row>
    <row r="522" spans="1:58" s="45" customFormat="1" ht="24" customHeight="1">
      <c r="A522" s="65" t="s">
        <v>3362</v>
      </c>
      <c r="B522" s="221"/>
      <c r="C522" s="219"/>
      <c r="D522" s="67" t="s">
        <v>3363</v>
      </c>
      <c r="E522" s="257" t="s">
        <v>1158</v>
      </c>
      <c r="F522" s="257">
        <v>95</v>
      </c>
      <c r="G522" s="222"/>
      <c r="I522" s="69"/>
      <c r="J522" s="69"/>
      <c r="K522" s="69"/>
      <c r="L522" s="69"/>
      <c r="M522" s="69"/>
      <c r="AK522" s="71"/>
      <c r="AM522" s="71"/>
      <c r="AN522" s="71"/>
      <c r="AR522" s="43"/>
      <c r="AX522" s="72"/>
      <c r="AY522" s="72"/>
      <c r="AZ522" s="72"/>
      <c r="BA522" s="72"/>
      <c r="BB522" s="72"/>
      <c r="BC522" s="43"/>
      <c r="BD522" s="72"/>
      <c r="BE522" s="43"/>
      <c r="BF522" s="71"/>
    </row>
    <row r="523" spans="1:58" s="45" customFormat="1" ht="24" customHeight="1">
      <c r="A523" s="65" t="s">
        <v>3364</v>
      </c>
      <c r="B523" s="221"/>
      <c r="C523" s="219"/>
      <c r="D523" s="67" t="s">
        <v>3141</v>
      </c>
      <c r="E523" s="257" t="s">
        <v>1158</v>
      </c>
      <c r="F523" s="257">
        <v>95</v>
      </c>
      <c r="G523" s="222"/>
      <c r="I523" s="69"/>
      <c r="J523" s="69"/>
      <c r="K523" s="69"/>
      <c r="L523" s="69"/>
      <c r="M523" s="69"/>
      <c r="AK523" s="71"/>
      <c r="AM523" s="71"/>
      <c r="AN523" s="71"/>
      <c r="AR523" s="43"/>
      <c r="AX523" s="72"/>
      <c r="AY523" s="72"/>
      <c r="AZ523" s="72"/>
      <c r="BA523" s="72"/>
      <c r="BB523" s="72"/>
      <c r="BC523" s="43"/>
      <c r="BD523" s="72"/>
      <c r="BE523" s="43"/>
      <c r="BF523" s="71"/>
    </row>
    <row r="524" spans="1:58" s="45" customFormat="1" ht="24" customHeight="1">
      <c r="A524" s="65" t="s">
        <v>3365</v>
      </c>
      <c r="B524" s="221"/>
      <c r="C524" s="219"/>
      <c r="D524" s="67" t="s">
        <v>3366</v>
      </c>
      <c r="E524" s="257" t="s">
        <v>1158</v>
      </c>
      <c r="F524" s="257">
        <v>95</v>
      </c>
      <c r="G524" s="222"/>
      <c r="I524" s="69"/>
      <c r="J524" s="69"/>
      <c r="K524" s="69"/>
      <c r="L524" s="69"/>
      <c r="M524" s="69"/>
      <c r="AK524" s="71"/>
      <c r="AM524" s="71"/>
      <c r="AN524" s="71"/>
      <c r="AR524" s="43"/>
      <c r="AX524" s="72"/>
      <c r="AY524" s="72"/>
      <c r="AZ524" s="72"/>
      <c r="BA524" s="72"/>
      <c r="BB524" s="72"/>
      <c r="BC524" s="43"/>
      <c r="BD524" s="72"/>
      <c r="BE524" s="43"/>
      <c r="BF524" s="71"/>
    </row>
    <row r="525" spans="1:58" s="45" customFormat="1" ht="24" customHeight="1">
      <c r="A525" s="65" t="s">
        <v>3367</v>
      </c>
      <c r="B525" s="221"/>
      <c r="C525" s="219"/>
      <c r="D525" s="67" t="s">
        <v>3243</v>
      </c>
      <c r="E525" s="257" t="s">
        <v>1158</v>
      </c>
      <c r="F525" s="257">
        <v>95</v>
      </c>
      <c r="G525" s="222"/>
      <c r="I525" s="69"/>
      <c r="J525" s="69"/>
      <c r="K525" s="69"/>
      <c r="L525" s="69"/>
      <c r="M525" s="69"/>
      <c r="AK525" s="71"/>
      <c r="AM525" s="71"/>
      <c r="AN525" s="71"/>
      <c r="AR525" s="43"/>
      <c r="AX525" s="72"/>
      <c r="AY525" s="72"/>
      <c r="AZ525" s="72"/>
      <c r="BA525" s="72"/>
      <c r="BB525" s="72"/>
      <c r="BC525" s="43"/>
      <c r="BD525" s="72"/>
      <c r="BE525" s="43"/>
      <c r="BF525" s="71"/>
    </row>
    <row r="526" spans="1:58" s="45" customFormat="1" ht="24" customHeight="1">
      <c r="A526" s="65" t="s">
        <v>3368</v>
      </c>
      <c r="B526" s="221"/>
      <c r="C526" s="219"/>
      <c r="D526" s="67" t="s">
        <v>3369</v>
      </c>
      <c r="E526" s="257" t="s">
        <v>1158</v>
      </c>
      <c r="F526" s="257">
        <v>95</v>
      </c>
      <c r="G526" s="222"/>
      <c r="I526" s="69"/>
      <c r="J526" s="69"/>
      <c r="K526" s="69"/>
      <c r="L526" s="69"/>
      <c r="M526" s="69"/>
      <c r="AK526" s="71"/>
      <c r="AM526" s="71"/>
      <c r="AN526" s="71"/>
      <c r="AR526" s="43"/>
      <c r="AX526" s="72"/>
      <c r="AY526" s="72"/>
      <c r="AZ526" s="72"/>
      <c r="BA526" s="72"/>
      <c r="BB526" s="72"/>
      <c r="BC526" s="43"/>
      <c r="BD526" s="72"/>
      <c r="BE526" s="43"/>
      <c r="BF526" s="71"/>
    </row>
    <row r="527" spans="1:58" s="45" customFormat="1" ht="24" customHeight="1">
      <c r="A527" s="65" t="s">
        <v>3370</v>
      </c>
      <c r="B527" s="221"/>
      <c r="C527" s="219"/>
      <c r="D527" s="67" t="s">
        <v>3371</v>
      </c>
      <c r="E527" s="257" t="s">
        <v>1158</v>
      </c>
      <c r="F527" s="257">
        <v>95</v>
      </c>
      <c r="G527" s="222"/>
      <c r="I527" s="69"/>
      <c r="J527" s="69"/>
      <c r="K527" s="69"/>
      <c r="L527" s="69"/>
      <c r="M527" s="69"/>
      <c r="AK527" s="71"/>
      <c r="AM527" s="71"/>
      <c r="AN527" s="71"/>
      <c r="AR527" s="43"/>
      <c r="AX527" s="72"/>
      <c r="AY527" s="72"/>
      <c r="AZ527" s="72"/>
      <c r="BA527" s="72"/>
      <c r="BB527" s="72"/>
      <c r="BC527" s="43"/>
      <c r="BD527" s="72"/>
      <c r="BE527" s="43"/>
      <c r="BF527" s="71"/>
    </row>
    <row r="528" spans="1:58" s="45" customFormat="1" ht="24" customHeight="1">
      <c r="A528" s="65" t="s">
        <v>3372</v>
      </c>
      <c r="B528" s="221"/>
      <c r="C528" s="219"/>
      <c r="D528" s="67" t="s">
        <v>3373</v>
      </c>
      <c r="E528" s="257" t="s">
        <v>1158</v>
      </c>
      <c r="F528" s="257">
        <v>95</v>
      </c>
      <c r="G528" s="222"/>
      <c r="I528" s="69"/>
      <c r="J528" s="69"/>
      <c r="K528" s="69"/>
      <c r="L528" s="69"/>
      <c r="M528" s="69"/>
      <c r="AK528" s="71"/>
      <c r="AM528" s="71"/>
      <c r="AN528" s="71"/>
      <c r="AR528" s="43"/>
      <c r="AX528" s="72"/>
      <c r="AY528" s="72"/>
      <c r="AZ528" s="72"/>
      <c r="BA528" s="72"/>
      <c r="BB528" s="72"/>
      <c r="BC528" s="43"/>
      <c r="BD528" s="72"/>
      <c r="BE528" s="43"/>
      <c r="BF528" s="71"/>
    </row>
    <row r="529" spans="1:56" s="58" customFormat="1" ht="22.5" customHeight="1">
      <c r="A529" s="65"/>
      <c r="B529" s="59" t="s">
        <v>1324</v>
      </c>
      <c r="C529" s="86" t="s">
        <v>3374</v>
      </c>
      <c r="D529" s="86" t="s">
        <v>3375</v>
      </c>
      <c r="E529" s="257"/>
      <c r="F529" s="257"/>
      <c r="I529" s="61"/>
      <c r="K529" s="61"/>
      <c r="M529" s="61"/>
      <c r="AK529" s="59"/>
      <c r="AM529" s="63"/>
      <c r="AN529" s="63"/>
      <c r="AR529" s="59"/>
      <c r="BD529" s="64"/>
    </row>
    <row r="530" spans="1:58" s="45" customFormat="1" ht="63.75" customHeight="1">
      <c r="A530" s="65" t="s">
        <v>3376</v>
      </c>
      <c r="B530" s="221"/>
      <c r="C530" s="219" t="s">
        <v>2578</v>
      </c>
      <c r="D530" s="67" t="s">
        <v>3377</v>
      </c>
      <c r="E530" s="257" t="s">
        <v>1369</v>
      </c>
      <c r="F530" s="257">
        <v>90</v>
      </c>
      <c r="G530" s="222"/>
      <c r="I530" s="69"/>
      <c r="J530" s="69"/>
      <c r="K530" s="69"/>
      <c r="L530" s="69"/>
      <c r="M530" s="69"/>
      <c r="AK530" s="71"/>
      <c r="AM530" s="71"/>
      <c r="AN530" s="71"/>
      <c r="AR530" s="43"/>
      <c r="AX530" s="72"/>
      <c r="AY530" s="72"/>
      <c r="AZ530" s="72"/>
      <c r="BA530" s="72"/>
      <c r="BB530" s="72"/>
      <c r="BC530" s="43"/>
      <c r="BD530" s="72"/>
      <c r="BE530" s="43"/>
      <c r="BF530" s="71"/>
    </row>
    <row r="531" spans="1:44" s="73" customFormat="1" ht="12">
      <c r="A531" s="65"/>
      <c r="B531" s="74" t="s">
        <v>1716</v>
      </c>
      <c r="C531" s="220" t="s">
        <v>1707</v>
      </c>
      <c r="D531" s="98" t="s">
        <v>3378</v>
      </c>
      <c r="E531" s="257"/>
      <c r="F531" s="257"/>
      <c r="AM531" s="75"/>
      <c r="AN531" s="75"/>
      <c r="AR531" s="75"/>
    </row>
    <row r="532" spans="1:58" s="45" customFormat="1" ht="24" customHeight="1">
      <c r="A532" s="65" t="s">
        <v>3379</v>
      </c>
      <c r="B532" s="221"/>
      <c r="C532" s="219"/>
      <c r="D532" s="67" t="s">
        <v>3332</v>
      </c>
      <c r="E532" s="257" t="s">
        <v>1104</v>
      </c>
      <c r="F532" s="257"/>
      <c r="G532" s="222"/>
      <c r="I532" s="69"/>
      <c r="J532" s="69"/>
      <c r="K532" s="69"/>
      <c r="L532" s="69"/>
      <c r="M532" s="69"/>
      <c r="AK532" s="71"/>
      <c r="AM532" s="71"/>
      <c r="AN532" s="71"/>
      <c r="AR532" s="43"/>
      <c r="AX532" s="72"/>
      <c r="AY532" s="72"/>
      <c r="AZ532" s="72"/>
      <c r="BA532" s="72"/>
      <c r="BB532" s="72"/>
      <c r="BC532" s="43"/>
      <c r="BD532" s="72"/>
      <c r="BE532" s="43"/>
      <c r="BF532" s="71"/>
    </row>
    <row r="533" spans="1:58" s="45" customFormat="1" ht="24" customHeight="1">
      <c r="A533" s="65" t="s">
        <v>3380</v>
      </c>
      <c r="B533" s="221"/>
      <c r="C533" s="219"/>
      <c r="D533" s="67" t="s">
        <v>3115</v>
      </c>
      <c r="E533" s="257" t="s">
        <v>1104</v>
      </c>
      <c r="F533" s="257"/>
      <c r="G533" s="222"/>
      <c r="I533" s="69"/>
      <c r="J533" s="69"/>
      <c r="K533" s="69"/>
      <c r="L533" s="69"/>
      <c r="M533" s="69"/>
      <c r="AK533" s="71"/>
      <c r="AM533" s="71"/>
      <c r="AN533" s="71"/>
      <c r="AR533" s="43"/>
      <c r="AX533" s="72"/>
      <c r="AY533" s="72"/>
      <c r="AZ533" s="72"/>
      <c r="BA533" s="72"/>
      <c r="BB533" s="72"/>
      <c r="BC533" s="43"/>
      <c r="BD533" s="72"/>
      <c r="BE533" s="43"/>
      <c r="BF533" s="71"/>
    </row>
    <row r="534" spans="1:58" s="45" customFormat="1" ht="24" customHeight="1">
      <c r="A534" s="65" t="s">
        <v>3381</v>
      </c>
      <c r="B534" s="221"/>
      <c r="C534" s="219"/>
      <c r="D534" s="67" t="s">
        <v>3117</v>
      </c>
      <c r="E534" s="257" t="s">
        <v>1104</v>
      </c>
      <c r="F534" s="257"/>
      <c r="G534" s="222"/>
      <c r="I534" s="69"/>
      <c r="J534" s="69"/>
      <c r="K534" s="69"/>
      <c r="L534" s="69"/>
      <c r="M534" s="69"/>
      <c r="AK534" s="71"/>
      <c r="AM534" s="71"/>
      <c r="AN534" s="71"/>
      <c r="AR534" s="43"/>
      <c r="AX534" s="72"/>
      <c r="AY534" s="72"/>
      <c r="AZ534" s="72"/>
      <c r="BA534" s="72"/>
      <c r="BB534" s="72"/>
      <c r="BC534" s="43"/>
      <c r="BD534" s="72"/>
      <c r="BE534" s="43"/>
      <c r="BF534" s="71"/>
    </row>
    <row r="535" spans="1:58" s="45" customFormat="1" ht="24" customHeight="1">
      <c r="A535" s="65" t="s">
        <v>3382</v>
      </c>
      <c r="B535" s="221"/>
      <c r="C535" s="219"/>
      <c r="D535" s="67" t="s">
        <v>3266</v>
      </c>
      <c r="E535" s="257" t="s">
        <v>1369</v>
      </c>
      <c r="F535" s="257">
        <v>90</v>
      </c>
      <c r="G535" s="222"/>
      <c r="I535" s="69"/>
      <c r="J535" s="69"/>
      <c r="K535" s="69"/>
      <c r="L535" s="69"/>
      <c r="M535" s="69"/>
      <c r="AK535" s="71"/>
      <c r="AM535" s="71"/>
      <c r="AN535" s="71"/>
      <c r="AR535" s="43"/>
      <c r="AX535" s="72"/>
      <c r="AY535" s="72"/>
      <c r="AZ535" s="72"/>
      <c r="BA535" s="72"/>
      <c r="BB535" s="72"/>
      <c r="BC535" s="43"/>
      <c r="BD535" s="72"/>
      <c r="BE535" s="43"/>
      <c r="BF535" s="71"/>
    </row>
    <row r="536" spans="1:58" s="45" customFormat="1" ht="24" customHeight="1">
      <c r="A536" s="65" t="s">
        <v>3383</v>
      </c>
      <c r="B536" s="221"/>
      <c r="C536" s="219"/>
      <c r="D536" s="67" t="s">
        <v>3167</v>
      </c>
      <c r="E536" s="257" t="s">
        <v>1158</v>
      </c>
      <c r="F536" s="257">
        <v>95</v>
      </c>
      <c r="G536" s="222"/>
      <c r="I536" s="69"/>
      <c r="J536" s="69"/>
      <c r="K536" s="69"/>
      <c r="L536" s="69"/>
      <c r="M536" s="69"/>
      <c r="AK536" s="71"/>
      <c r="AM536" s="71"/>
      <c r="AN536" s="71"/>
      <c r="AR536" s="43"/>
      <c r="AX536" s="72"/>
      <c r="AY536" s="72"/>
      <c r="AZ536" s="72"/>
      <c r="BA536" s="72"/>
      <c r="BB536" s="72"/>
      <c r="BC536" s="43"/>
      <c r="BD536" s="72"/>
      <c r="BE536" s="43"/>
      <c r="BF536" s="71"/>
    </row>
    <row r="537" spans="1:58" s="45" customFormat="1" ht="24" customHeight="1">
      <c r="A537" s="65" t="s">
        <v>3384</v>
      </c>
      <c r="B537" s="221"/>
      <c r="C537" s="219"/>
      <c r="D537" s="67" t="s">
        <v>3169</v>
      </c>
      <c r="E537" s="257" t="s">
        <v>1158</v>
      </c>
      <c r="F537" s="257">
        <v>95</v>
      </c>
      <c r="G537" s="222"/>
      <c r="I537" s="69"/>
      <c r="J537" s="69"/>
      <c r="K537" s="69"/>
      <c r="L537" s="69"/>
      <c r="M537" s="69"/>
      <c r="AK537" s="71"/>
      <c r="AM537" s="71"/>
      <c r="AN537" s="71"/>
      <c r="AR537" s="43"/>
      <c r="AX537" s="72"/>
      <c r="AY537" s="72"/>
      <c r="AZ537" s="72"/>
      <c r="BA537" s="72"/>
      <c r="BB537" s="72"/>
      <c r="BC537" s="43"/>
      <c r="BD537" s="72"/>
      <c r="BE537" s="43"/>
      <c r="BF537" s="71"/>
    </row>
    <row r="538" spans="1:58" s="45" customFormat="1" ht="24" customHeight="1">
      <c r="A538" s="65" t="s">
        <v>3385</v>
      </c>
      <c r="B538" s="221"/>
      <c r="C538" s="219"/>
      <c r="D538" s="67" t="s">
        <v>3171</v>
      </c>
      <c r="E538" s="257" t="s">
        <v>1158</v>
      </c>
      <c r="F538" s="257">
        <v>95</v>
      </c>
      <c r="G538" s="222"/>
      <c r="I538" s="69"/>
      <c r="J538" s="69"/>
      <c r="K538" s="69"/>
      <c r="L538" s="69"/>
      <c r="M538" s="69"/>
      <c r="AK538" s="71"/>
      <c r="AM538" s="71"/>
      <c r="AN538" s="71"/>
      <c r="AR538" s="43"/>
      <c r="AX538" s="72"/>
      <c r="AY538" s="72"/>
      <c r="AZ538" s="72"/>
      <c r="BA538" s="72"/>
      <c r="BB538" s="72"/>
      <c r="BC538" s="43"/>
      <c r="BD538" s="72"/>
      <c r="BE538" s="43"/>
      <c r="BF538" s="71"/>
    </row>
    <row r="539" spans="1:58" s="45" customFormat="1" ht="24" customHeight="1">
      <c r="A539" s="65" t="s">
        <v>3386</v>
      </c>
      <c r="B539" s="221"/>
      <c r="C539" s="219"/>
      <c r="D539" s="67" t="s">
        <v>3175</v>
      </c>
      <c r="E539" s="257" t="s">
        <v>1158</v>
      </c>
      <c r="F539" s="257">
        <v>95</v>
      </c>
      <c r="G539" s="222"/>
      <c r="I539" s="69"/>
      <c r="J539" s="69"/>
      <c r="K539" s="69"/>
      <c r="L539" s="69"/>
      <c r="M539" s="69"/>
      <c r="AK539" s="71"/>
      <c r="AM539" s="71"/>
      <c r="AN539" s="71"/>
      <c r="AR539" s="43"/>
      <c r="AX539" s="72"/>
      <c r="AY539" s="72"/>
      <c r="AZ539" s="72"/>
      <c r="BA539" s="72"/>
      <c r="BB539" s="72"/>
      <c r="BC539" s="43"/>
      <c r="BD539" s="72"/>
      <c r="BE539" s="43"/>
      <c r="BF539" s="71"/>
    </row>
    <row r="540" spans="1:58" s="45" customFormat="1" ht="24" customHeight="1">
      <c r="A540" s="65" t="s">
        <v>3387</v>
      </c>
      <c r="B540" s="221"/>
      <c r="C540" s="219"/>
      <c r="D540" s="67" t="s">
        <v>3177</v>
      </c>
      <c r="E540" s="257" t="s">
        <v>1158</v>
      </c>
      <c r="F540" s="257">
        <v>95</v>
      </c>
      <c r="G540" s="222"/>
      <c r="I540" s="69"/>
      <c r="J540" s="69"/>
      <c r="K540" s="69"/>
      <c r="L540" s="69"/>
      <c r="M540" s="69"/>
      <c r="AK540" s="71"/>
      <c r="AM540" s="71"/>
      <c r="AN540" s="71"/>
      <c r="AR540" s="43"/>
      <c r="AX540" s="72"/>
      <c r="AY540" s="72"/>
      <c r="AZ540" s="72"/>
      <c r="BA540" s="72"/>
      <c r="BB540" s="72"/>
      <c r="BC540" s="43"/>
      <c r="BD540" s="72"/>
      <c r="BE540" s="43"/>
      <c r="BF540" s="71"/>
    </row>
    <row r="541" spans="1:58" s="45" customFormat="1" ht="24" customHeight="1">
      <c r="A541" s="65" t="s">
        <v>3388</v>
      </c>
      <c r="B541" s="221"/>
      <c r="C541" s="219"/>
      <c r="D541" s="67" t="s">
        <v>3181</v>
      </c>
      <c r="E541" s="257" t="s">
        <v>1158</v>
      </c>
      <c r="F541" s="257">
        <v>95</v>
      </c>
      <c r="G541" s="222"/>
      <c r="I541" s="69"/>
      <c r="J541" s="69"/>
      <c r="K541" s="69"/>
      <c r="L541" s="69"/>
      <c r="M541" s="69"/>
      <c r="AK541" s="71"/>
      <c r="AM541" s="71"/>
      <c r="AN541" s="71"/>
      <c r="AR541" s="43"/>
      <c r="AX541" s="72"/>
      <c r="AY541" s="72"/>
      <c r="AZ541" s="72"/>
      <c r="BA541" s="72"/>
      <c r="BB541" s="72"/>
      <c r="BC541" s="43"/>
      <c r="BD541" s="72"/>
      <c r="BE541" s="43"/>
      <c r="BF541" s="71"/>
    </row>
    <row r="542" spans="1:58" s="45" customFormat="1" ht="24" customHeight="1">
      <c r="A542" s="65" t="s">
        <v>3389</v>
      </c>
      <c r="B542" s="221"/>
      <c r="C542" s="219"/>
      <c r="D542" s="67" t="s">
        <v>3193</v>
      </c>
      <c r="E542" s="257" t="s">
        <v>1158</v>
      </c>
      <c r="F542" s="257">
        <v>95</v>
      </c>
      <c r="G542" s="222"/>
      <c r="I542" s="69"/>
      <c r="J542" s="69"/>
      <c r="K542" s="69"/>
      <c r="L542" s="69"/>
      <c r="M542" s="69"/>
      <c r="AK542" s="71"/>
      <c r="AM542" s="71"/>
      <c r="AN542" s="71"/>
      <c r="AR542" s="43"/>
      <c r="AX542" s="72"/>
      <c r="AY542" s="72"/>
      <c r="AZ542" s="72"/>
      <c r="BA542" s="72"/>
      <c r="BB542" s="72"/>
      <c r="BC542" s="43"/>
      <c r="BD542" s="72"/>
      <c r="BE542" s="43"/>
      <c r="BF542" s="71"/>
    </row>
    <row r="543" spans="1:58" s="45" customFormat="1" ht="24" customHeight="1">
      <c r="A543" s="65" t="s">
        <v>3390</v>
      </c>
      <c r="B543" s="221"/>
      <c r="C543" s="219"/>
      <c r="D543" s="67" t="s">
        <v>3205</v>
      </c>
      <c r="E543" s="257" t="s">
        <v>1158</v>
      </c>
      <c r="F543" s="257">
        <v>95</v>
      </c>
      <c r="G543" s="222"/>
      <c r="I543" s="69"/>
      <c r="J543" s="69"/>
      <c r="K543" s="69"/>
      <c r="L543" s="69"/>
      <c r="M543" s="69"/>
      <c r="AK543" s="71"/>
      <c r="AM543" s="71"/>
      <c r="AN543" s="71"/>
      <c r="AR543" s="43"/>
      <c r="AX543" s="72"/>
      <c r="AY543" s="72"/>
      <c r="AZ543" s="72"/>
      <c r="BA543" s="72"/>
      <c r="BB543" s="72"/>
      <c r="BC543" s="43"/>
      <c r="BD543" s="72"/>
      <c r="BE543" s="43"/>
      <c r="BF543" s="71"/>
    </row>
    <row r="544" spans="1:58" s="45" customFormat="1" ht="24" customHeight="1">
      <c r="A544" s="65" t="s">
        <v>3391</v>
      </c>
      <c r="B544" s="221"/>
      <c r="C544" s="219"/>
      <c r="D544" s="67" t="s">
        <v>3219</v>
      </c>
      <c r="E544" s="257" t="s">
        <v>1158</v>
      </c>
      <c r="F544" s="257">
        <v>95</v>
      </c>
      <c r="G544" s="222"/>
      <c r="I544" s="69"/>
      <c r="J544" s="69"/>
      <c r="K544" s="69"/>
      <c r="L544" s="69"/>
      <c r="M544" s="69"/>
      <c r="AK544" s="71"/>
      <c r="AM544" s="71"/>
      <c r="AN544" s="71"/>
      <c r="AR544" s="43"/>
      <c r="AX544" s="72"/>
      <c r="AY544" s="72"/>
      <c r="AZ544" s="72"/>
      <c r="BA544" s="72"/>
      <c r="BB544" s="72"/>
      <c r="BC544" s="43"/>
      <c r="BD544" s="72"/>
      <c r="BE544" s="43"/>
      <c r="BF544" s="71"/>
    </row>
    <row r="545" spans="1:58" s="45" customFormat="1" ht="24" customHeight="1">
      <c r="A545" s="65" t="s">
        <v>3392</v>
      </c>
      <c r="B545" s="221"/>
      <c r="C545" s="219"/>
      <c r="D545" s="67" t="s">
        <v>3393</v>
      </c>
      <c r="E545" s="257" t="s">
        <v>1158</v>
      </c>
      <c r="F545" s="257">
        <v>95</v>
      </c>
      <c r="G545" s="222"/>
      <c r="I545" s="69"/>
      <c r="J545" s="69"/>
      <c r="K545" s="69"/>
      <c r="L545" s="69"/>
      <c r="M545" s="69"/>
      <c r="AK545" s="71"/>
      <c r="AM545" s="71"/>
      <c r="AN545" s="71"/>
      <c r="AR545" s="43"/>
      <c r="AX545" s="72"/>
      <c r="AY545" s="72"/>
      <c r="AZ545" s="72"/>
      <c r="BA545" s="72"/>
      <c r="BB545" s="72"/>
      <c r="BC545" s="43"/>
      <c r="BD545" s="72"/>
      <c r="BE545" s="43"/>
      <c r="BF545" s="71"/>
    </row>
    <row r="546" spans="1:58" s="45" customFormat="1" ht="24" customHeight="1">
      <c r="A546" s="65" t="s">
        <v>3394</v>
      </c>
      <c r="B546" s="221"/>
      <c r="C546" s="219"/>
      <c r="D546" s="67" t="s">
        <v>3227</v>
      </c>
      <c r="E546" s="257" t="s">
        <v>1158</v>
      </c>
      <c r="F546" s="257">
        <v>95</v>
      </c>
      <c r="G546" s="222"/>
      <c r="I546" s="69"/>
      <c r="J546" s="69"/>
      <c r="K546" s="69"/>
      <c r="L546" s="69"/>
      <c r="M546" s="69"/>
      <c r="AK546" s="71"/>
      <c r="AM546" s="71"/>
      <c r="AN546" s="71"/>
      <c r="AR546" s="43"/>
      <c r="AX546" s="72"/>
      <c r="AY546" s="72"/>
      <c r="AZ546" s="72"/>
      <c r="BA546" s="72"/>
      <c r="BB546" s="72"/>
      <c r="BC546" s="43"/>
      <c r="BD546" s="72"/>
      <c r="BE546" s="43"/>
      <c r="BF546" s="71"/>
    </row>
    <row r="547" spans="1:58" s="45" customFormat="1" ht="24" customHeight="1">
      <c r="A547" s="65" t="s">
        <v>3395</v>
      </c>
      <c r="B547" s="221"/>
      <c r="C547" s="219"/>
      <c r="D547" s="67" t="s">
        <v>3239</v>
      </c>
      <c r="E547" s="257" t="s">
        <v>1158</v>
      </c>
      <c r="F547" s="257">
        <v>95</v>
      </c>
      <c r="G547" s="222"/>
      <c r="I547" s="69"/>
      <c r="J547" s="69"/>
      <c r="K547" s="69"/>
      <c r="L547" s="69"/>
      <c r="M547" s="69"/>
      <c r="AK547" s="71"/>
      <c r="AM547" s="71"/>
      <c r="AN547" s="71"/>
      <c r="AR547" s="43"/>
      <c r="AX547" s="72"/>
      <c r="AY547" s="72"/>
      <c r="AZ547" s="72"/>
      <c r="BA547" s="72"/>
      <c r="BB547" s="72"/>
      <c r="BC547" s="43"/>
      <c r="BD547" s="72"/>
      <c r="BE547" s="43"/>
      <c r="BF547" s="71"/>
    </row>
    <row r="548" spans="1:58" s="45" customFormat="1" ht="24" customHeight="1">
      <c r="A548" s="65" t="s">
        <v>3396</v>
      </c>
      <c r="B548" s="221"/>
      <c r="C548" s="219"/>
      <c r="D548" s="67" t="s">
        <v>3397</v>
      </c>
      <c r="E548" s="257" t="s">
        <v>1158</v>
      </c>
      <c r="F548" s="257">
        <v>95</v>
      </c>
      <c r="G548" s="222"/>
      <c r="I548" s="69"/>
      <c r="J548" s="69"/>
      <c r="K548" s="69"/>
      <c r="L548" s="69"/>
      <c r="M548" s="69"/>
      <c r="AK548" s="71"/>
      <c r="AM548" s="71"/>
      <c r="AN548" s="71"/>
      <c r="AR548" s="43"/>
      <c r="AX548" s="72"/>
      <c r="AY548" s="72"/>
      <c r="AZ548" s="72"/>
      <c r="BA548" s="72"/>
      <c r="BB548" s="72"/>
      <c r="BC548" s="43"/>
      <c r="BD548" s="72"/>
      <c r="BE548" s="43"/>
      <c r="BF548" s="71"/>
    </row>
    <row r="549" spans="1:58" s="45" customFormat="1" ht="24" customHeight="1">
      <c r="A549" s="65" t="s">
        <v>3398</v>
      </c>
      <c r="B549" s="221"/>
      <c r="C549" s="219"/>
      <c r="D549" s="67" t="s">
        <v>3399</v>
      </c>
      <c r="E549" s="257" t="s">
        <v>1158</v>
      </c>
      <c r="F549" s="257">
        <v>95</v>
      </c>
      <c r="G549" s="222"/>
      <c r="I549" s="69"/>
      <c r="J549" s="69"/>
      <c r="K549" s="69"/>
      <c r="L549" s="69"/>
      <c r="M549" s="69"/>
      <c r="AK549" s="71"/>
      <c r="AM549" s="71"/>
      <c r="AN549" s="71"/>
      <c r="AR549" s="43"/>
      <c r="AX549" s="72"/>
      <c r="AY549" s="72"/>
      <c r="AZ549" s="72"/>
      <c r="BA549" s="72"/>
      <c r="BB549" s="72"/>
      <c r="BC549" s="43"/>
      <c r="BD549" s="72"/>
      <c r="BE549" s="43"/>
      <c r="BF549" s="71"/>
    </row>
    <row r="550" spans="1:58" s="45" customFormat="1" ht="24" customHeight="1">
      <c r="A550" s="65" t="s">
        <v>3400</v>
      </c>
      <c r="B550" s="221"/>
      <c r="C550" s="219"/>
      <c r="D550" s="67" t="s">
        <v>3373</v>
      </c>
      <c r="E550" s="257" t="s">
        <v>1158</v>
      </c>
      <c r="F550" s="257">
        <v>95</v>
      </c>
      <c r="G550" s="222"/>
      <c r="I550" s="69"/>
      <c r="J550" s="69"/>
      <c r="K550" s="69"/>
      <c r="L550" s="69"/>
      <c r="M550" s="69"/>
      <c r="AK550" s="71"/>
      <c r="AM550" s="71"/>
      <c r="AN550" s="71"/>
      <c r="AR550" s="43"/>
      <c r="AX550" s="72"/>
      <c r="AY550" s="72"/>
      <c r="AZ550" s="72"/>
      <c r="BA550" s="72"/>
      <c r="BB550" s="72"/>
      <c r="BC550" s="43"/>
      <c r="BD550" s="72"/>
      <c r="BE550" s="43"/>
      <c r="BF550" s="71"/>
    </row>
    <row r="551" spans="1:56" s="58" customFormat="1" ht="22.5" customHeight="1">
      <c r="A551" s="65"/>
      <c r="B551" s="59" t="s">
        <v>1324</v>
      </c>
      <c r="C551" s="86" t="s">
        <v>3401</v>
      </c>
      <c r="D551" s="86" t="s">
        <v>3402</v>
      </c>
      <c r="E551" s="257"/>
      <c r="F551" s="257"/>
      <c r="I551" s="61"/>
      <c r="K551" s="61"/>
      <c r="M551" s="61"/>
      <c r="AK551" s="59"/>
      <c r="AM551" s="63"/>
      <c r="AN551" s="63"/>
      <c r="AR551" s="59"/>
      <c r="BD551" s="64"/>
    </row>
    <row r="552" spans="1:58" s="45" customFormat="1" ht="70.5" customHeight="1">
      <c r="A552" s="65" t="s">
        <v>3403</v>
      </c>
      <c r="B552" s="221"/>
      <c r="C552" s="219" t="s">
        <v>2578</v>
      </c>
      <c r="D552" s="67" t="s">
        <v>3404</v>
      </c>
      <c r="E552" s="257" t="s">
        <v>1369</v>
      </c>
      <c r="F552" s="257">
        <v>90</v>
      </c>
      <c r="G552" s="222"/>
      <c r="I552" s="69"/>
      <c r="J552" s="69"/>
      <c r="K552" s="69"/>
      <c r="L552" s="69"/>
      <c r="M552" s="69"/>
      <c r="AK552" s="71"/>
      <c r="AM552" s="71"/>
      <c r="AN552" s="71"/>
      <c r="AR552" s="43"/>
      <c r="AX552" s="72"/>
      <c r="AY552" s="72"/>
      <c r="AZ552" s="72"/>
      <c r="BA552" s="72"/>
      <c r="BB552" s="72"/>
      <c r="BC552" s="43"/>
      <c r="BD552" s="72"/>
      <c r="BE552" s="43"/>
      <c r="BF552" s="71"/>
    </row>
    <row r="553" spans="1:44" s="73" customFormat="1" ht="12">
      <c r="A553" s="65"/>
      <c r="B553" s="74" t="s">
        <v>1716</v>
      </c>
      <c r="C553" s="220" t="s">
        <v>1707</v>
      </c>
      <c r="D553" s="98" t="s">
        <v>3405</v>
      </c>
      <c r="E553" s="257"/>
      <c r="F553" s="257"/>
      <c r="AM553" s="75"/>
      <c r="AN553" s="75"/>
      <c r="AR553" s="75"/>
    </row>
    <row r="554" spans="1:58" s="45" customFormat="1" ht="24" customHeight="1">
      <c r="A554" s="65" t="s">
        <v>3406</v>
      </c>
      <c r="B554" s="221"/>
      <c r="C554" s="219"/>
      <c r="D554" s="67" t="s">
        <v>3407</v>
      </c>
      <c r="E554" s="257" t="s">
        <v>1104</v>
      </c>
      <c r="F554" s="257"/>
      <c r="G554" s="222"/>
      <c r="I554" s="69"/>
      <c r="J554" s="69"/>
      <c r="K554" s="69"/>
      <c r="L554" s="69"/>
      <c r="M554" s="69"/>
      <c r="AK554" s="71"/>
      <c r="AM554" s="71"/>
      <c r="AN554" s="71"/>
      <c r="AR554" s="43"/>
      <c r="AX554" s="72"/>
      <c r="AY554" s="72"/>
      <c r="AZ554" s="72"/>
      <c r="BA554" s="72"/>
      <c r="BB554" s="72"/>
      <c r="BC554" s="43"/>
      <c r="BD554" s="72"/>
      <c r="BE554" s="43"/>
      <c r="BF554" s="71"/>
    </row>
    <row r="555" spans="1:58" s="45" customFormat="1" ht="24" customHeight="1">
      <c r="A555" s="65" t="s">
        <v>3408</v>
      </c>
      <c r="B555" s="221"/>
      <c r="C555" s="219"/>
      <c r="D555" s="67" t="s">
        <v>3115</v>
      </c>
      <c r="E555" s="257" t="s">
        <v>1104</v>
      </c>
      <c r="F555" s="257"/>
      <c r="G555" s="222"/>
      <c r="I555" s="69"/>
      <c r="J555" s="69"/>
      <c r="K555" s="69"/>
      <c r="L555" s="69"/>
      <c r="M555" s="69"/>
      <c r="AK555" s="71"/>
      <c r="AM555" s="71"/>
      <c r="AN555" s="71"/>
      <c r="AR555" s="43"/>
      <c r="AX555" s="72"/>
      <c r="AY555" s="72"/>
      <c r="AZ555" s="72"/>
      <c r="BA555" s="72"/>
      <c r="BB555" s="72"/>
      <c r="BC555" s="43"/>
      <c r="BD555" s="72"/>
      <c r="BE555" s="43"/>
      <c r="BF555" s="71"/>
    </row>
    <row r="556" spans="1:58" s="45" customFormat="1" ht="24" customHeight="1">
      <c r="A556" s="65" t="s">
        <v>3409</v>
      </c>
      <c r="B556" s="221"/>
      <c r="C556" s="219"/>
      <c r="D556" s="67" t="s">
        <v>3117</v>
      </c>
      <c r="E556" s="257" t="s">
        <v>1104</v>
      </c>
      <c r="F556" s="257"/>
      <c r="G556" s="222"/>
      <c r="I556" s="69"/>
      <c r="J556" s="69"/>
      <c r="K556" s="69"/>
      <c r="L556" s="69"/>
      <c r="M556" s="69"/>
      <c r="AK556" s="71"/>
      <c r="AM556" s="71"/>
      <c r="AN556" s="71"/>
      <c r="AR556" s="43"/>
      <c r="AX556" s="72"/>
      <c r="AY556" s="72"/>
      <c r="AZ556" s="72"/>
      <c r="BA556" s="72"/>
      <c r="BB556" s="72"/>
      <c r="BC556" s="43"/>
      <c r="BD556" s="72"/>
      <c r="BE556" s="43"/>
      <c r="BF556" s="71"/>
    </row>
    <row r="557" spans="1:58" s="45" customFormat="1" ht="24" customHeight="1">
      <c r="A557" s="65" t="s">
        <v>3410</v>
      </c>
      <c r="B557" s="221"/>
      <c r="C557" s="219"/>
      <c r="D557" s="67" t="s">
        <v>3411</v>
      </c>
      <c r="E557" s="257" t="s">
        <v>1369</v>
      </c>
      <c r="F557" s="257">
        <v>90</v>
      </c>
      <c r="G557" s="222"/>
      <c r="I557" s="69"/>
      <c r="J557" s="69"/>
      <c r="K557" s="69"/>
      <c r="L557" s="69"/>
      <c r="M557" s="69"/>
      <c r="AK557" s="71"/>
      <c r="AM557" s="71"/>
      <c r="AN557" s="71"/>
      <c r="AR557" s="43"/>
      <c r="AX557" s="72"/>
      <c r="AY557" s="72"/>
      <c r="AZ557" s="72"/>
      <c r="BA557" s="72"/>
      <c r="BB557" s="72"/>
      <c r="BC557" s="43"/>
      <c r="BD557" s="72"/>
      <c r="BE557" s="43"/>
      <c r="BF557" s="71"/>
    </row>
    <row r="558" spans="1:58" s="45" customFormat="1" ht="24" customHeight="1">
      <c r="A558" s="65" t="s">
        <v>3412</v>
      </c>
      <c r="B558" s="221"/>
      <c r="C558" s="219"/>
      <c r="D558" s="67" t="s">
        <v>3338</v>
      </c>
      <c r="E558" s="257" t="s">
        <v>1369</v>
      </c>
      <c r="F558" s="257">
        <v>90</v>
      </c>
      <c r="G558" s="222"/>
      <c r="I558" s="69"/>
      <c r="J558" s="69"/>
      <c r="K558" s="69"/>
      <c r="L558" s="69"/>
      <c r="M558" s="69"/>
      <c r="AK558" s="71"/>
      <c r="AM558" s="71"/>
      <c r="AN558" s="71"/>
      <c r="AR558" s="43"/>
      <c r="AX558" s="72"/>
      <c r="AY558" s="72"/>
      <c r="AZ558" s="72"/>
      <c r="BA558" s="72"/>
      <c r="BB558" s="72"/>
      <c r="BC558" s="43"/>
      <c r="BD558" s="72"/>
      <c r="BE558" s="43"/>
      <c r="BF558" s="71"/>
    </row>
    <row r="559" spans="1:58" s="45" customFormat="1" ht="24" customHeight="1">
      <c r="A559" s="65" t="s">
        <v>3413</v>
      </c>
      <c r="B559" s="221"/>
      <c r="C559" s="219"/>
      <c r="D559" s="67" t="s">
        <v>3123</v>
      </c>
      <c r="E559" s="257" t="s">
        <v>1369</v>
      </c>
      <c r="F559" s="257">
        <v>90</v>
      </c>
      <c r="G559" s="222"/>
      <c r="I559" s="69"/>
      <c r="J559" s="69"/>
      <c r="K559" s="69"/>
      <c r="L559" s="69"/>
      <c r="M559" s="69"/>
      <c r="AK559" s="71"/>
      <c r="AM559" s="71"/>
      <c r="AN559" s="71"/>
      <c r="AR559" s="43"/>
      <c r="AX559" s="72"/>
      <c r="AY559" s="72"/>
      <c r="AZ559" s="72"/>
      <c r="BA559" s="72"/>
      <c r="BB559" s="72"/>
      <c r="BC559" s="43"/>
      <c r="BD559" s="72"/>
      <c r="BE559" s="43"/>
      <c r="BF559" s="71"/>
    </row>
    <row r="560" spans="1:58" s="45" customFormat="1" ht="24" customHeight="1">
      <c r="A560" s="65" t="s">
        <v>3414</v>
      </c>
      <c r="B560" s="221"/>
      <c r="C560" s="219"/>
      <c r="D560" s="67" t="s">
        <v>3129</v>
      </c>
      <c r="E560" s="257" t="s">
        <v>1369</v>
      </c>
      <c r="F560" s="257">
        <v>90</v>
      </c>
      <c r="G560" s="222"/>
      <c r="I560" s="69"/>
      <c r="J560" s="69"/>
      <c r="K560" s="69"/>
      <c r="L560" s="69"/>
      <c r="M560" s="69"/>
      <c r="AK560" s="71"/>
      <c r="AM560" s="71"/>
      <c r="AN560" s="71"/>
      <c r="AR560" s="43"/>
      <c r="AX560" s="72"/>
      <c r="AY560" s="72"/>
      <c r="AZ560" s="72"/>
      <c r="BA560" s="72"/>
      <c r="BB560" s="72"/>
      <c r="BC560" s="43"/>
      <c r="BD560" s="72"/>
      <c r="BE560" s="43"/>
      <c r="BF560" s="71"/>
    </row>
    <row r="561" spans="1:58" s="45" customFormat="1" ht="24" customHeight="1">
      <c r="A561" s="65" t="s">
        <v>3415</v>
      </c>
      <c r="B561" s="221"/>
      <c r="C561" s="219"/>
      <c r="D561" s="67" t="s">
        <v>3131</v>
      </c>
      <c r="E561" s="257" t="s">
        <v>1369</v>
      </c>
      <c r="F561" s="257">
        <v>90</v>
      </c>
      <c r="G561" s="222"/>
      <c r="I561" s="69"/>
      <c r="J561" s="69"/>
      <c r="K561" s="69"/>
      <c r="L561" s="69"/>
      <c r="M561" s="69"/>
      <c r="AK561" s="71"/>
      <c r="AM561" s="71"/>
      <c r="AN561" s="71"/>
      <c r="AR561" s="43"/>
      <c r="AX561" s="72"/>
      <c r="AY561" s="72"/>
      <c r="AZ561" s="72"/>
      <c r="BA561" s="72"/>
      <c r="BB561" s="72"/>
      <c r="BC561" s="43"/>
      <c r="BD561" s="72"/>
      <c r="BE561" s="43"/>
      <c r="BF561" s="71"/>
    </row>
    <row r="562" spans="1:58" s="45" customFormat="1" ht="24" customHeight="1">
      <c r="A562" s="65" t="s">
        <v>3416</v>
      </c>
      <c r="B562" s="221"/>
      <c r="C562" s="219"/>
      <c r="D562" s="67" t="s">
        <v>3157</v>
      </c>
      <c r="E562" s="257" t="s">
        <v>1158</v>
      </c>
      <c r="F562" s="257">
        <v>95</v>
      </c>
      <c r="G562" s="222"/>
      <c r="I562" s="69"/>
      <c r="J562" s="69"/>
      <c r="K562" s="69"/>
      <c r="L562" s="69"/>
      <c r="M562" s="69"/>
      <c r="AK562" s="71"/>
      <c r="AM562" s="71"/>
      <c r="AN562" s="71"/>
      <c r="AR562" s="43"/>
      <c r="AX562" s="72"/>
      <c r="AY562" s="72"/>
      <c r="AZ562" s="72"/>
      <c r="BA562" s="72"/>
      <c r="BB562" s="72"/>
      <c r="BC562" s="43"/>
      <c r="BD562" s="72"/>
      <c r="BE562" s="43"/>
      <c r="BF562" s="71"/>
    </row>
    <row r="563" spans="1:58" s="45" customFormat="1" ht="24" customHeight="1">
      <c r="A563" s="65" t="s">
        <v>3417</v>
      </c>
      <c r="B563" s="221"/>
      <c r="C563" s="219"/>
      <c r="D563" s="67" t="s">
        <v>3159</v>
      </c>
      <c r="E563" s="257" t="s">
        <v>1158</v>
      </c>
      <c r="F563" s="257">
        <v>95</v>
      </c>
      <c r="G563" s="222"/>
      <c r="I563" s="69"/>
      <c r="J563" s="69"/>
      <c r="K563" s="69"/>
      <c r="L563" s="69"/>
      <c r="M563" s="69"/>
      <c r="AK563" s="71"/>
      <c r="AM563" s="71"/>
      <c r="AN563" s="71"/>
      <c r="AR563" s="43"/>
      <c r="AX563" s="72"/>
      <c r="AY563" s="72"/>
      <c r="AZ563" s="72"/>
      <c r="BA563" s="72"/>
      <c r="BB563" s="72"/>
      <c r="BC563" s="43"/>
      <c r="BD563" s="72"/>
      <c r="BE563" s="43"/>
      <c r="BF563" s="71"/>
    </row>
    <row r="564" spans="1:58" s="45" customFormat="1" ht="24" customHeight="1">
      <c r="A564" s="65" t="s">
        <v>3418</v>
      </c>
      <c r="B564" s="221"/>
      <c r="C564" s="219"/>
      <c r="D564" s="67" t="s">
        <v>3175</v>
      </c>
      <c r="E564" s="257" t="s">
        <v>1158</v>
      </c>
      <c r="F564" s="257">
        <v>95</v>
      </c>
      <c r="G564" s="222"/>
      <c r="I564" s="69"/>
      <c r="J564" s="69"/>
      <c r="K564" s="69"/>
      <c r="L564" s="69"/>
      <c r="M564" s="69"/>
      <c r="AK564" s="71"/>
      <c r="AM564" s="71"/>
      <c r="AN564" s="71"/>
      <c r="AR564" s="43"/>
      <c r="AX564" s="72"/>
      <c r="AY564" s="72"/>
      <c r="AZ564" s="72"/>
      <c r="BA564" s="72"/>
      <c r="BB564" s="72"/>
      <c r="BC564" s="43"/>
      <c r="BD564" s="72"/>
      <c r="BE564" s="43"/>
      <c r="BF564" s="71"/>
    </row>
    <row r="565" spans="1:58" s="45" customFormat="1" ht="24" customHeight="1">
      <c r="A565" s="65" t="s">
        <v>3419</v>
      </c>
      <c r="B565" s="221"/>
      <c r="C565" s="219"/>
      <c r="D565" s="67" t="s">
        <v>3207</v>
      </c>
      <c r="E565" s="257" t="s">
        <v>1158</v>
      </c>
      <c r="F565" s="257">
        <v>95</v>
      </c>
      <c r="G565" s="222"/>
      <c r="I565" s="69"/>
      <c r="J565" s="69"/>
      <c r="K565" s="69"/>
      <c r="L565" s="69"/>
      <c r="M565" s="69"/>
      <c r="AK565" s="71"/>
      <c r="AM565" s="71"/>
      <c r="AN565" s="71"/>
      <c r="AR565" s="43"/>
      <c r="AX565" s="72"/>
      <c r="AY565" s="72"/>
      <c r="AZ565" s="72"/>
      <c r="BA565" s="72"/>
      <c r="BB565" s="72"/>
      <c r="BC565" s="43"/>
      <c r="BD565" s="72"/>
      <c r="BE565" s="43"/>
      <c r="BF565" s="71"/>
    </row>
    <row r="566" spans="1:58" s="45" customFormat="1" ht="24" customHeight="1">
      <c r="A566" s="65" t="s">
        <v>3420</v>
      </c>
      <c r="B566" s="221"/>
      <c r="C566" s="219"/>
      <c r="D566" s="67" t="s">
        <v>3421</v>
      </c>
      <c r="E566" s="257" t="s">
        <v>1158</v>
      </c>
      <c r="F566" s="257">
        <v>95</v>
      </c>
      <c r="G566" s="222"/>
      <c r="I566" s="69"/>
      <c r="J566" s="69"/>
      <c r="K566" s="69"/>
      <c r="L566" s="69"/>
      <c r="M566" s="69"/>
      <c r="AK566" s="71"/>
      <c r="AM566" s="71"/>
      <c r="AN566" s="71"/>
      <c r="AR566" s="43"/>
      <c r="AX566" s="72"/>
      <c r="AY566" s="72"/>
      <c r="AZ566" s="72"/>
      <c r="BA566" s="72"/>
      <c r="BB566" s="72"/>
      <c r="BC566" s="43"/>
      <c r="BD566" s="72"/>
      <c r="BE566" s="43"/>
      <c r="BF566" s="71"/>
    </row>
    <row r="567" spans="1:58" s="45" customFormat="1" ht="24" customHeight="1">
      <c r="A567" s="65" t="s">
        <v>3422</v>
      </c>
      <c r="B567" s="221"/>
      <c r="C567" s="219"/>
      <c r="D567" s="67" t="s">
        <v>3321</v>
      </c>
      <c r="E567" s="257" t="s">
        <v>1158</v>
      </c>
      <c r="F567" s="257">
        <v>95</v>
      </c>
      <c r="G567" s="222"/>
      <c r="I567" s="69"/>
      <c r="J567" s="69"/>
      <c r="K567" s="69"/>
      <c r="L567" s="69"/>
      <c r="M567" s="69"/>
      <c r="AK567" s="71"/>
      <c r="AM567" s="71"/>
      <c r="AN567" s="71"/>
      <c r="AR567" s="43"/>
      <c r="AX567" s="72"/>
      <c r="AY567" s="72"/>
      <c r="AZ567" s="72"/>
      <c r="BA567" s="72"/>
      <c r="BB567" s="72"/>
      <c r="BC567" s="43"/>
      <c r="BD567" s="72"/>
      <c r="BE567" s="43"/>
      <c r="BF567" s="71"/>
    </row>
    <row r="568" spans="1:58" s="45" customFormat="1" ht="24" customHeight="1">
      <c r="A568" s="65" t="s">
        <v>3423</v>
      </c>
      <c r="B568" s="221"/>
      <c r="C568" s="219"/>
      <c r="D568" s="67" t="s">
        <v>3323</v>
      </c>
      <c r="E568" s="257" t="s">
        <v>1158</v>
      </c>
      <c r="F568" s="257">
        <v>95</v>
      </c>
      <c r="G568" s="222"/>
      <c r="I568" s="69"/>
      <c r="J568" s="69"/>
      <c r="K568" s="69"/>
      <c r="L568" s="69"/>
      <c r="M568" s="69"/>
      <c r="AK568" s="71"/>
      <c r="AM568" s="71"/>
      <c r="AN568" s="71"/>
      <c r="AR568" s="43"/>
      <c r="AX568" s="72"/>
      <c r="AY568" s="72"/>
      <c r="AZ568" s="72"/>
      <c r="BA568" s="72"/>
      <c r="BB568" s="72"/>
      <c r="BC568" s="43"/>
      <c r="BD568" s="72"/>
      <c r="BE568" s="43"/>
      <c r="BF568" s="71"/>
    </row>
    <row r="569" spans="1:58" s="45" customFormat="1" ht="24" customHeight="1">
      <c r="A569" s="65" t="s">
        <v>3424</v>
      </c>
      <c r="B569" s="221"/>
      <c r="C569" s="219"/>
      <c r="D569" s="67" t="s">
        <v>3371</v>
      </c>
      <c r="E569" s="257" t="s">
        <v>1158</v>
      </c>
      <c r="F569" s="257">
        <v>95</v>
      </c>
      <c r="G569" s="222"/>
      <c r="I569" s="69"/>
      <c r="J569" s="69"/>
      <c r="K569" s="69"/>
      <c r="L569" s="69"/>
      <c r="M569" s="69"/>
      <c r="AK569" s="71"/>
      <c r="AM569" s="71"/>
      <c r="AN569" s="71"/>
      <c r="AR569" s="43"/>
      <c r="AX569" s="72"/>
      <c r="AY569" s="72"/>
      <c r="AZ569" s="72"/>
      <c r="BA569" s="72"/>
      <c r="BB569" s="72"/>
      <c r="BC569" s="43"/>
      <c r="BD569" s="72"/>
      <c r="BE569" s="43"/>
      <c r="BF569" s="71"/>
    </row>
    <row r="570" spans="1:58" s="45" customFormat="1" ht="24" customHeight="1">
      <c r="A570" s="65" t="s">
        <v>3425</v>
      </c>
      <c r="B570" s="221"/>
      <c r="C570" s="219"/>
      <c r="D570" s="67" t="s">
        <v>3426</v>
      </c>
      <c r="E570" s="257" t="s">
        <v>1158</v>
      </c>
      <c r="F570" s="257">
        <v>95</v>
      </c>
      <c r="G570" s="222"/>
      <c r="I570" s="69"/>
      <c r="J570" s="69"/>
      <c r="K570" s="69"/>
      <c r="L570" s="69"/>
      <c r="M570" s="69"/>
      <c r="AK570" s="71"/>
      <c r="AM570" s="71"/>
      <c r="AN570" s="71"/>
      <c r="AR570" s="43"/>
      <c r="AX570" s="72"/>
      <c r="AY570" s="72"/>
      <c r="AZ570" s="72"/>
      <c r="BA570" s="72"/>
      <c r="BB570" s="72"/>
      <c r="BC570" s="43"/>
      <c r="BD570" s="72"/>
      <c r="BE570" s="43"/>
      <c r="BF570" s="71"/>
    </row>
    <row r="571" spans="1:56" s="58" customFormat="1" ht="33" customHeight="1">
      <c r="A571" s="65"/>
      <c r="B571" s="59" t="s">
        <v>1324</v>
      </c>
      <c r="C571" s="86" t="s">
        <v>3427</v>
      </c>
      <c r="D571" s="86" t="s">
        <v>3428</v>
      </c>
      <c r="E571" s="257"/>
      <c r="F571" s="257"/>
      <c r="I571" s="61"/>
      <c r="K571" s="61"/>
      <c r="M571" s="61"/>
      <c r="AK571" s="59"/>
      <c r="AM571" s="63"/>
      <c r="AN571" s="63"/>
      <c r="AR571" s="59"/>
      <c r="BD571" s="64"/>
    </row>
    <row r="572" spans="1:58" s="45" customFormat="1" ht="102" customHeight="1">
      <c r="A572" s="65" t="s">
        <v>3429</v>
      </c>
      <c r="B572" s="221"/>
      <c r="C572" s="219" t="s">
        <v>2578</v>
      </c>
      <c r="D572" s="67" t="s">
        <v>3430</v>
      </c>
      <c r="E572" s="257" t="s">
        <v>1369</v>
      </c>
      <c r="F572" s="257">
        <v>90</v>
      </c>
      <c r="G572" s="222"/>
      <c r="I572" s="69"/>
      <c r="J572" s="69"/>
      <c r="K572" s="69"/>
      <c r="L572" s="69"/>
      <c r="M572" s="69"/>
      <c r="AK572" s="71"/>
      <c r="AM572" s="71"/>
      <c r="AN572" s="71"/>
      <c r="AR572" s="43"/>
      <c r="AX572" s="72"/>
      <c r="AY572" s="72"/>
      <c r="AZ572" s="72"/>
      <c r="BA572" s="72"/>
      <c r="BB572" s="72"/>
      <c r="BC572" s="43"/>
      <c r="BD572" s="72"/>
      <c r="BE572" s="43"/>
      <c r="BF572" s="71"/>
    </row>
    <row r="573" spans="1:44" s="73" customFormat="1" ht="12">
      <c r="A573" s="65"/>
      <c r="B573" s="74" t="s">
        <v>1716</v>
      </c>
      <c r="C573" s="220" t="s">
        <v>1707</v>
      </c>
      <c r="D573" s="98" t="s">
        <v>3431</v>
      </c>
      <c r="E573" s="257"/>
      <c r="F573" s="257"/>
      <c r="AM573" s="75"/>
      <c r="AN573" s="75"/>
      <c r="AR573" s="75"/>
    </row>
    <row r="574" spans="1:58" s="45" customFormat="1" ht="24" customHeight="1">
      <c r="A574" s="65" t="s">
        <v>3432</v>
      </c>
      <c r="B574" s="221"/>
      <c r="C574" s="219"/>
      <c r="D574" s="67" t="s">
        <v>3332</v>
      </c>
      <c r="E574" s="257" t="s">
        <v>1369</v>
      </c>
      <c r="F574" s="257">
        <v>90</v>
      </c>
      <c r="G574" s="222"/>
      <c r="I574" s="69"/>
      <c r="J574" s="69"/>
      <c r="K574" s="69"/>
      <c r="L574" s="69"/>
      <c r="M574" s="69"/>
      <c r="AK574" s="71"/>
      <c r="AM574" s="71"/>
      <c r="AN574" s="71"/>
      <c r="AR574" s="43"/>
      <c r="AX574" s="72"/>
      <c r="AY574" s="72"/>
      <c r="AZ574" s="72"/>
      <c r="BA574" s="72"/>
      <c r="BB574" s="72"/>
      <c r="BC574" s="43"/>
      <c r="BD574" s="72"/>
      <c r="BE574" s="43"/>
      <c r="BF574" s="71"/>
    </row>
    <row r="575" spans="1:58" s="45" customFormat="1" ht="24" customHeight="1">
      <c r="A575" s="65" t="s">
        <v>3433</v>
      </c>
      <c r="B575" s="221"/>
      <c r="C575" s="219"/>
      <c r="D575" s="67" t="s">
        <v>3434</v>
      </c>
      <c r="E575" s="257" t="s">
        <v>1369</v>
      </c>
      <c r="F575" s="257">
        <v>90</v>
      </c>
      <c r="G575" s="222"/>
      <c r="I575" s="69"/>
      <c r="J575" s="69"/>
      <c r="K575" s="69"/>
      <c r="L575" s="69"/>
      <c r="M575" s="69"/>
      <c r="AK575" s="71"/>
      <c r="AM575" s="71"/>
      <c r="AN575" s="71"/>
      <c r="AR575" s="43"/>
      <c r="AX575" s="72"/>
      <c r="AY575" s="72"/>
      <c r="AZ575" s="72"/>
      <c r="BA575" s="72"/>
      <c r="BB575" s="72"/>
      <c r="BC575" s="43"/>
      <c r="BD575" s="72"/>
      <c r="BE575" s="43"/>
      <c r="BF575" s="71"/>
    </row>
    <row r="576" spans="1:58" s="45" customFormat="1" ht="24" customHeight="1">
      <c r="A576" s="65" t="s">
        <v>3435</v>
      </c>
      <c r="B576" s="221"/>
      <c r="C576" s="219"/>
      <c r="D576" s="67" t="s">
        <v>3436</v>
      </c>
      <c r="E576" s="257" t="s">
        <v>1369</v>
      </c>
      <c r="F576" s="257">
        <v>90</v>
      </c>
      <c r="G576" s="222"/>
      <c r="I576" s="69"/>
      <c r="J576" s="69"/>
      <c r="K576" s="69"/>
      <c r="L576" s="69"/>
      <c r="M576" s="69"/>
      <c r="AK576" s="71"/>
      <c r="AM576" s="71"/>
      <c r="AN576" s="71"/>
      <c r="AR576" s="43"/>
      <c r="AX576" s="72"/>
      <c r="AY576" s="72"/>
      <c r="AZ576" s="72"/>
      <c r="BA576" s="72"/>
      <c r="BB576" s="72"/>
      <c r="BC576" s="43"/>
      <c r="BD576" s="72"/>
      <c r="BE576" s="43"/>
      <c r="BF576" s="71"/>
    </row>
    <row r="577" spans="1:58" s="45" customFormat="1" ht="24" customHeight="1">
      <c r="A577" s="65" t="s">
        <v>3437</v>
      </c>
      <c r="B577" s="221"/>
      <c r="C577" s="219"/>
      <c r="D577" s="67" t="s">
        <v>3438</v>
      </c>
      <c r="E577" s="257" t="s">
        <v>1369</v>
      </c>
      <c r="F577" s="257">
        <v>90</v>
      </c>
      <c r="G577" s="222"/>
      <c r="I577" s="69"/>
      <c r="J577" s="69"/>
      <c r="K577" s="69"/>
      <c r="L577" s="69"/>
      <c r="M577" s="69"/>
      <c r="AK577" s="71"/>
      <c r="AM577" s="71"/>
      <c r="AN577" s="71"/>
      <c r="AR577" s="43"/>
      <c r="AX577" s="72"/>
      <c r="AY577" s="72"/>
      <c r="AZ577" s="72"/>
      <c r="BA577" s="72"/>
      <c r="BB577" s="72"/>
      <c r="BC577" s="43"/>
      <c r="BD577" s="72"/>
      <c r="BE577" s="43"/>
      <c r="BF577" s="71"/>
    </row>
    <row r="578" spans="1:58" s="45" customFormat="1" ht="24" customHeight="1">
      <c r="A578" s="65" t="s">
        <v>3439</v>
      </c>
      <c r="B578" s="221"/>
      <c r="C578" s="219"/>
      <c r="D578" s="67" t="s">
        <v>3440</v>
      </c>
      <c r="E578" s="257" t="s">
        <v>1369</v>
      </c>
      <c r="F578" s="257">
        <v>90</v>
      </c>
      <c r="G578" s="222"/>
      <c r="I578" s="69"/>
      <c r="J578" s="69"/>
      <c r="K578" s="69"/>
      <c r="L578" s="69"/>
      <c r="M578" s="69"/>
      <c r="AK578" s="71"/>
      <c r="AM578" s="71"/>
      <c r="AN578" s="71"/>
      <c r="AR578" s="43"/>
      <c r="AX578" s="72"/>
      <c r="AY578" s="72"/>
      <c r="AZ578" s="72"/>
      <c r="BA578" s="72"/>
      <c r="BB578" s="72"/>
      <c r="BC578" s="43"/>
      <c r="BD578" s="72"/>
      <c r="BE578" s="43"/>
      <c r="BF578" s="71"/>
    </row>
    <row r="579" spans="1:58" s="45" customFormat="1" ht="24" customHeight="1">
      <c r="A579" s="65" t="s">
        <v>3441</v>
      </c>
      <c r="B579" s="221"/>
      <c r="C579" s="219"/>
      <c r="D579" s="67" t="s">
        <v>3291</v>
      </c>
      <c r="E579" s="257" t="s">
        <v>1369</v>
      </c>
      <c r="F579" s="257">
        <v>90</v>
      </c>
      <c r="G579" s="222"/>
      <c r="I579" s="69"/>
      <c r="J579" s="69"/>
      <c r="K579" s="69"/>
      <c r="L579" s="69"/>
      <c r="M579" s="69"/>
      <c r="AK579" s="71"/>
      <c r="AM579" s="71"/>
      <c r="AN579" s="71"/>
      <c r="AR579" s="43"/>
      <c r="AX579" s="72"/>
      <c r="AY579" s="72"/>
      <c r="AZ579" s="72"/>
      <c r="BA579" s="72"/>
      <c r="BB579" s="72"/>
      <c r="BC579" s="43"/>
      <c r="BD579" s="72"/>
      <c r="BE579" s="43"/>
      <c r="BF579" s="71"/>
    </row>
    <row r="580" spans="1:56" s="58" customFormat="1" ht="33" customHeight="1">
      <c r="A580" s="65"/>
      <c r="B580" s="59" t="s">
        <v>1324</v>
      </c>
      <c r="C580" s="86" t="s">
        <v>3442</v>
      </c>
      <c r="D580" s="86" t="s">
        <v>3443</v>
      </c>
      <c r="E580" s="257"/>
      <c r="F580" s="257"/>
      <c r="I580" s="61"/>
      <c r="K580" s="61"/>
      <c r="M580" s="61"/>
      <c r="AK580" s="59"/>
      <c r="AM580" s="63"/>
      <c r="AN580" s="63"/>
      <c r="AR580" s="59"/>
      <c r="BD580" s="64"/>
    </row>
    <row r="581" spans="1:58" s="45" customFormat="1" ht="96.75" customHeight="1">
      <c r="A581" s="65" t="s">
        <v>3444</v>
      </c>
      <c r="B581" s="221"/>
      <c r="C581" s="219" t="s">
        <v>2578</v>
      </c>
      <c r="D581" s="67" t="s">
        <v>3430</v>
      </c>
      <c r="E581" s="257" t="s">
        <v>1369</v>
      </c>
      <c r="F581" s="257">
        <v>90</v>
      </c>
      <c r="G581" s="222"/>
      <c r="I581" s="69"/>
      <c r="J581" s="69"/>
      <c r="K581" s="69"/>
      <c r="L581" s="69"/>
      <c r="M581" s="69"/>
      <c r="AK581" s="71"/>
      <c r="AM581" s="71"/>
      <c r="AN581" s="71"/>
      <c r="AR581" s="43"/>
      <c r="AX581" s="72"/>
      <c r="AY581" s="72"/>
      <c r="AZ581" s="72"/>
      <c r="BA581" s="72"/>
      <c r="BB581" s="72"/>
      <c r="BC581" s="43"/>
      <c r="BD581" s="72"/>
      <c r="BE581" s="43"/>
      <c r="BF581" s="71"/>
    </row>
    <row r="582" spans="1:44" s="73" customFormat="1" ht="12">
      <c r="A582" s="65"/>
      <c r="B582" s="74" t="s">
        <v>1716</v>
      </c>
      <c r="C582" s="220" t="s">
        <v>1707</v>
      </c>
      <c r="D582" s="98" t="s">
        <v>3431</v>
      </c>
      <c r="E582" s="257"/>
      <c r="F582" s="257"/>
      <c r="AM582" s="75"/>
      <c r="AN582" s="75"/>
      <c r="AR582" s="75"/>
    </row>
    <row r="583" spans="1:58" s="45" customFormat="1" ht="24" customHeight="1">
      <c r="A583" s="65" t="s">
        <v>3445</v>
      </c>
      <c r="B583" s="223"/>
      <c r="C583" s="219"/>
      <c r="D583" s="67" t="s">
        <v>3332</v>
      </c>
      <c r="E583" s="257" t="s">
        <v>1369</v>
      </c>
      <c r="F583" s="257">
        <v>90</v>
      </c>
      <c r="G583" s="222"/>
      <c r="I583" s="69"/>
      <c r="J583" s="69"/>
      <c r="K583" s="69"/>
      <c r="L583" s="69"/>
      <c r="M583" s="69"/>
      <c r="AK583" s="71"/>
      <c r="AM583" s="71"/>
      <c r="AN583" s="71"/>
      <c r="AR583" s="43"/>
      <c r="AX583" s="72"/>
      <c r="AY583" s="72"/>
      <c r="AZ583" s="72"/>
      <c r="BA583" s="72"/>
      <c r="BB583" s="72"/>
      <c r="BC583" s="43"/>
      <c r="BD583" s="72"/>
      <c r="BE583" s="43"/>
      <c r="BF583" s="71"/>
    </row>
    <row r="584" spans="1:58" s="45" customFormat="1" ht="24" customHeight="1">
      <c r="A584" s="65" t="s">
        <v>3446</v>
      </c>
      <c r="B584" s="223"/>
      <c r="C584" s="219"/>
      <c r="D584" s="67" t="s">
        <v>3434</v>
      </c>
      <c r="E584" s="257" t="s">
        <v>1369</v>
      </c>
      <c r="F584" s="257">
        <v>90</v>
      </c>
      <c r="G584" s="222"/>
      <c r="I584" s="69"/>
      <c r="J584" s="69"/>
      <c r="K584" s="69"/>
      <c r="L584" s="69"/>
      <c r="M584" s="69"/>
      <c r="AK584" s="71"/>
      <c r="AM584" s="71"/>
      <c r="AN584" s="71"/>
      <c r="AR584" s="43"/>
      <c r="AX584" s="72"/>
      <c r="AY584" s="72"/>
      <c r="AZ584" s="72"/>
      <c r="BA584" s="72"/>
      <c r="BB584" s="72"/>
      <c r="BC584" s="43"/>
      <c r="BD584" s="72"/>
      <c r="BE584" s="43"/>
      <c r="BF584" s="71"/>
    </row>
    <row r="585" spans="1:58" s="45" customFormat="1" ht="24" customHeight="1">
      <c r="A585" s="65" t="s">
        <v>3447</v>
      </c>
      <c r="B585" s="223"/>
      <c r="C585" s="219"/>
      <c r="D585" s="67" t="s">
        <v>3436</v>
      </c>
      <c r="E585" s="257" t="s">
        <v>1369</v>
      </c>
      <c r="F585" s="257">
        <v>90</v>
      </c>
      <c r="G585" s="222"/>
      <c r="I585" s="69"/>
      <c r="J585" s="69"/>
      <c r="K585" s="69"/>
      <c r="L585" s="69"/>
      <c r="M585" s="69"/>
      <c r="AK585" s="71"/>
      <c r="AM585" s="71"/>
      <c r="AN585" s="71"/>
      <c r="AR585" s="43"/>
      <c r="AX585" s="72"/>
      <c r="AY585" s="72"/>
      <c r="AZ585" s="72"/>
      <c r="BA585" s="72"/>
      <c r="BB585" s="72"/>
      <c r="BC585" s="43"/>
      <c r="BD585" s="72"/>
      <c r="BE585" s="43"/>
      <c r="BF585" s="71"/>
    </row>
    <row r="586" spans="1:58" s="45" customFormat="1" ht="24" customHeight="1">
      <c r="A586" s="65" t="s">
        <v>3448</v>
      </c>
      <c r="B586" s="223"/>
      <c r="C586" s="219"/>
      <c r="D586" s="67" t="s">
        <v>3438</v>
      </c>
      <c r="E586" s="257" t="s">
        <v>1369</v>
      </c>
      <c r="F586" s="257">
        <v>90</v>
      </c>
      <c r="G586" s="222"/>
      <c r="I586" s="69"/>
      <c r="J586" s="69"/>
      <c r="K586" s="69"/>
      <c r="L586" s="69"/>
      <c r="M586" s="69"/>
      <c r="AK586" s="71"/>
      <c r="AM586" s="71"/>
      <c r="AN586" s="71"/>
      <c r="AR586" s="43"/>
      <c r="AX586" s="72"/>
      <c r="AY586" s="72"/>
      <c r="AZ586" s="72"/>
      <c r="BA586" s="72"/>
      <c r="BB586" s="72"/>
      <c r="BC586" s="43"/>
      <c r="BD586" s="72"/>
      <c r="BE586" s="43"/>
      <c r="BF586" s="71"/>
    </row>
    <row r="587" spans="1:58" s="45" customFormat="1" ht="24" customHeight="1">
      <c r="A587" s="65" t="s">
        <v>3449</v>
      </c>
      <c r="B587" s="223"/>
      <c r="C587" s="219"/>
      <c r="D587" s="67" t="s">
        <v>3440</v>
      </c>
      <c r="E587" s="257" t="s">
        <v>1369</v>
      </c>
      <c r="F587" s="257">
        <v>90</v>
      </c>
      <c r="G587" s="222"/>
      <c r="I587" s="69"/>
      <c r="J587" s="69"/>
      <c r="K587" s="69"/>
      <c r="L587" s="69"/>
      <c r="M587" s="69"/>
      <c r="AK587" s="71"/>
      <c r="AM587" s="71"/>
      <c r="AN587" s="71"/>
      <c r="AR587" s="43"/>
      <c r="AX587" s="72"/>
      <c r="AY587" s="72"/>
      <c r="AZ587" s="72"/>
      <c r="BA587" s="72"/>
      <c r="BB587" s="72"/>
      <c r="BC587" s="43"/>
      <c r="BD587" s="72"/>
      <c r="BE587" s="43"/>
      <c r="BF587" s="71"/>
    </row>
    <row r="588" spans="1:58" s="45" customFormat="1" ht="24" customHeight="1">
      <c r="A588" s="65" t="s">
        <v>3450</v>
      </c>
      <c r="B588" s="223"/>
      <c r="C588" s="219"/>
      <c r="D588" s="67" t="s">
        <v>3291</v>
      </c>
      <c r="E588" s="257" t="s">
        <v>1369</v>
      </c>
      <c r="F588" s="257">
        <v>90</v>
      </c>
      <c r="G588" s="222"/>
      <c r="I588" s="69"/>
      <c r="J588" s="69"/>
      <c r="K588" s="69"/>
      <c r="L588" s="69"/>
      <c r="M588" s="69"/>
      <c r="AK588" s="71"/>
      <c r="AM588" s="71"/>
      <c r="AN588" s="71"/>
      <c r="AR588" s="43"/>
      <c r="AX588" s="72"/>
      <c r="AY588" s="72"/>
      <c r="AZ588" s="72"/>
      <c r="BA588" s="72"/>
      <c r="BB588" s="72"/>
      <c r="BC588" s="43"/>
      <c r="BD588" s="72"/>
      <c r="BE588" s="43"/>
      <c r="BF588" s="71"/>
    </row>
    <row r="589" spans="1:56" s="58" customFormat="1" ht="25.5" customHeight="1">
      <c r="A589" s="65"/>
      <c r="B589" s="59" t="s">
        <v>1324</v>
      </c>
      <c r="C589" s="60" t="s">
        <v>1142</v>
      </c>
      <c r="D589" s="60" t="s">
        <v>3451</v>
      </c>
      <c r="E589" s="257"/>
      <c r="F589" s="257"/>
      <c r="I589" s="61"/>
      <c r="K589" s="61"/>
      <c r="M589" s="61"/>
      <c r="AK589" s="59"/>
      <c r="AM589" s="63"/>
      <c r="AN589" s="63"/>
      <c r="AR589" s="59"/>
      <c r="BD589" s="64"/>
    </row>
    <row r="590" spans="1:58" s="45" customFormat="1" ht="24" customHeight="1">
      <c r="A590" s="65" t="s">
        <v>3452</v>
      </c>
      <c r="B590" s="221"/>
      <c r="C590" s="219" t="s">
        <v>3453</v>
      </c>
      <c r="D590" s="67" t="s">
        <v>3454</v>
      </c>
      <c r="E590" s="257" t="s">
        <v>1365</v>
      </c>
      <c r="F590" s="257">
        <v>95</v>
      </c>
      <c r="G590" s="222"/>
      <c r="I590" s="69"/>
      <c r="J590" s="69"/>
      <c r="K590" s="69"/>
      <c r="L590" s="69"/>
      <c r="M590" s="69"/>
      <c r="AK590" s="71"/>
      <c r="AM590" s="71"/>
      <c r="AN590" s="71"/>
      <c r="AR590" s="43"/>
      <c r="AX590" s="72"/>
      <c r="AY590" s="72"/>
      <c r="AZ590" s="72"/>
      <c r="BA590" s="72"/>
      <c r="BB590" s="72"/>
      <c r="BC590" s="43"/>
      <c r="BD590" s="72"/>
      <c r="BE590" s="43"/>
      <c r="BF590" s="71"/>
    </row>
    <row r="591" spans="1:44" s="73" customFormat="1" ht="12">
      <c r="A591" s="65"/>
      <c r="B591" s="74" t="s">
        <v>1716</v>
      </c>
      <c r="C591" s="220" t="s">
        <v>1707</v>
      </c>
      <c r="D591" s="98" t="s">
        <v>3455</v>
      </c>
      <c r="E591" s="257"/>
      <c r="F591" s="257"/>
      <c r="AM591" s="75"/>
      <c r="AN591" s="75"/>
      <c r="AR591" s="75"/>
    </row>
    <row r="592" spans="1:58" s="45" customFormat="1" ht="24" customHeight="1">
      <c r="A592" s="94" t="s">
        <v>3456</v>
      </c>
      <c r="B592" s="221"/>
      <c r="C592" s="219" t="s">
        <v>3457</v>
      </c>
      <c r="D592" s="67" t="s">
        <v>3458</v>
      </c>
      <c r="E592" s="257" t="s">
        <v>1365</v>
      </c>
      <c r="F592" s="257">
        <v>95</v>
      </c>
      <c r="G592" s="222"/>
      <c r="I592" s="69"/>
      <c r="J592" s="69"/>
      <c r="K592" s="69"/>
      <c r="L592" s="69"/>
      <c r="M592" s="69"/>
      <c r="AK592" s="71"/>
      <c r="AM592" s="71"/>
      <c r="AN592" s="71"/>
      <c r="AR592" s="43"/>
      <c r="AX592" s="72"/>
      <c r="AY592" s="72"/>
      <c r="AZ592" s="72"/>
      <c r="BA592" s="72"/>
      <c r="BB592" s="72"/>
      <c r="BC592" s="43"/>
      <c r="BD592" s="72"/>
      <c r="BE592" s="43"/>
      <c r="BF592" s="71"/>
    </row>
    <row r="593" spans="1:44" s="73" customFormat="1" ht="12">
      <c r="A593" s="65"/>
      <c r="B593" s="74" t="s">
        <v>1716</v>
      </c>
      <c r="C593" s="220" t="s">
        <v>1707</v>
      </c>
      <c r="D593" s="98" t="s">
        <v>3459</v>
      </c>
      <c r="E593" s="257"/>
      <c r="F593" s="257"/>
      <c r="AM593" s="75"/>
      <c r="AN593" s="75"/>
      <c r="AR593" s="75"/>
    </row>
    <row r="594" spans="1:58" s="45" customFormat="1" ht="24" customHeight="1">
      <c r="A594" s="94" t="s">
        <v>3460</v>
      </c>
      <c r="B594" s="221"/>
      <c r="C594" s="219" t="s">
        <v>2578</v>
      </c>
      <c r="D594" s="67" t="s">
        <v>3461</v>
      </c>
      <c r="E594" s="257" t="s">
        <v>1365</v>
      </c>
      <c r="F594" s="257">
        <v>95</v>
      </c>
      <c r="G594" s="222"/>
      <c r="I594" s="69"/>
      <c r="J594" s="69"/>
      <c r="K594" s="69"/>
      <c r="L594" s="69"/>
      <c r="M594" s="69"/>
      <c r="AK594" s="71"/>
      <c r="AM594" s="71"/>
      <c r="AN594" s="71"/>
      <c r="AR594" s="43"/>
      <c r="AX594" s="72"/>
      <c r="AY594" s="72"/>
      <c r="AZ594" s="72"/>
      <c r="BA594" s="72"/>
      <c r="BB594" s="72"/>
      <c r="BC594" s="43"/>
      <c r="BD594" s="72"/>
      <c r="BE594" s="43"/>
      <c r="BF594" s="71"/>
    </row>
    <row r="595" spans="1:44" s="73" customFormat="1" ht="12">
      <c r="A595" s="65"/>
      <c r="B595" s="74" t="s">
        <v>1716</v>
      </c>
      <c r="C595" s="220" t="s">
        <v>1707</v>
      </c>
      <c r="D595" s="98" t="s">
        <v>3462</v>
      </c>
      <c r="E595" s="257"/>
      <c r="F595" s="257"/>
      <c r="AM595" s="75"/>
      <c r="AN595" s="75"/>
      <c r="AR595" s="75"/>
    </row>
    <row r="596" spans="1:58" s="45" customFormat="1" ht="24" customHeight="1">
      <c r="A596" s="94" t="s">
        <v>3463</v>
      </c>
      <c r="B596" s="221"/>
      <c r="C596" s="219" t="s">
        <v>2578</v>
      </c>
      <c r="D596" s="67" t="s">
        <v>3464</v>
      </c>
      <c r="E596" s="257" t="s">
        <v>1365</v>
      </c>
      <c r="F596" s="257">
        <v>95</v>
      </c>
      <c r="G596" s="222"/>
      <c r="I596" s="69"/>
      <c r="J596" s="69"/>
      <c r="K596" s="69"/>
      <c r="L596" s="69"/>
      <c r="M596" s="69"/>
      <c r="AK596" s="71"/>
      <c r="AM596" s="71"/>
      <c r="AN596" s="71"/>
      <c r="AR596" s="43"/>
      <c r="AX596" s="72"/>
      <c r="AY596" s="72"/>
      <c r="AZ596" s="72"/>
      <c r="BA596" s="72"/>
      <c r="BB596" s="72"/>
      <c r="BC596" s="43"/>
      <c r="BD596" s="72"/>
      <c r="BE596" s="43"/>
      <c r="BF596" s="71"/>
    </row>
    <row r="597" spans="1:58" s="45" customFormat="1" ht="24" customHeight="1">
      <c r="A597" s="94" t="s">
        <v>3465</v>
      </c>
      <c r="B597" s="221"/>
      <c r="C597" s="219" t="s">
        <v>2578</v>
      </c>
      <c r="D597" s="67" t="s">
        <v>3466</v>
      </c>
      <c r="E597" s="257" t="s">
        <v>1365</v>
      </c>
      <c r="F597" s="257">
        <v>95</v>
      </c>
      <c r="G597" s="222"/>
      <c r="I597" s="69"/>
      <c r="J597" s="69"/>
      <c r="K597" s="69"/>
      <c r="L597" s="69"/>
      <c r="M597" s="69"/>
      <c r="AK597" s="71"/>
      <c r="AM597" s="71"/>
      <c r="AN597" s="71"/>
      <c r="AR597" s="43"/>
      <c r="AX597" s="72"/>
      <c r="AY597" s="72"/>
      <c r="AZ597" s="72"/>
      <c r="BA597" s="72"/>
      <c r="BB597" s="72"/>
      <c r="BC597" s="43"/>
      <c r="BD597" s="72"/>
      <c r="BE597" s="43"/>
      <c r="BF597" s="71"/>
    </row>
    <row r="598" spans="1:58" s="45" customFormat="1" ht="24" customHeight="1">
      <c r="A598" s="94" t="s">
        <v>3467</v>
      </c>
      <c r="B598" s="221"/>
      <c r="C598" s="219" t="s">
        <v>2578</v>
      </c>
      <c r="D598" s="67" t="s">
        <v>3468</v>
      </c>
      <c r="E598" s="257" t="s">
        <v>1365</v>
      </c>
      <c r="F598" s="257">
        <v>95</v>
      </c>
      <c r="G598" s="222"/>
      <c r="I598" s="69"/>
      <c r="J598" s="69"/>
      <c r="K598" s="69"/>
      <c r="L598" s="69"/>
      <c r="M598" s="69"/>
      <c r="AK598" s="71"/>
      <c r="AM598" s="71"/>
      <c r="AN598" s="71"/>
      <c r="AR598" s="43"/>
      <c r="AX598" s="72"/>
      <c r="AY598" s="72"/>
      <c r="AZ598" s="72"/>
      <c r="BA598" s="72"/>
      <c r="BB598" s="72"/>
      <c r="BC598" s="43"/>
      <c r="BD598" s="72"/>
      <c r="BE598" s="43"/>
      <c r="BF598" s="71"/>
    </row>
    <row r="599" spans="1:58" s="45" customFormat="1" ht="63" customHeight="1">
      <c r="A599" s="94" t="s">
        <v>3469</v>
      </c>
      <c r="B599" s="221"/>
      <c r="C599" s="219" t="s">
        <v>2578</v>
      </c>
      <c r="D599" s="67" t="s">
        <v>3470</v>
      </c>
      <c r="E599" s="257" t="s">
        <v>1365</v>
      </c>
      <c r="F599" s="257">
        <v>95</v>
      </c>
      <c r="G599" s="222"/>
      <c r="I599" s="69"/>
      <c r="J599" s="69"/>
      <c r="K599" s="69"/>
      <c r="L599" s="69"/>
      <c r="M599" s="69"/>
      <c r="AK599" s="71"/>
      <c r="AM599" s="71"/>
      <c r="AN599" s="71"/>
      <c r="AR599" s="43"/>
      <c r="AX599" s="72"/>
      <c r="AY599" s="72"/>
      <c r="AZ599" s="72"/>
      <c r="BA599" s="72"/>
      <c r="BB599" s="72"/>
      <c r="BC599" s="43"/>
      <c r="BD599" s="72"/>
      <c r="BE599" s="43"/>
      <c r="BF599" s="71"/>
    </row>
    <row r="600" spans="1:58" s="45" customFormat="1" ht="24" customHeight="1">
      <c r="A600" s="94" t="s">
        <v>3471</v>
      </c>
      <c r="B600" s="221"/>
      <c r="C600" s="219" t="s">
        <v>3472</v>
      </c>
      <c r="D600" s="67" t="s">
        <v>3473</v>
      </c>
      <c r="E600" s="257" t="s">
        <v>1365</v>
      </c>
      <c r="F600" s="257">
        <v>95</v>
      </c>
      <c r="G600" s="222"/>
      <c r="I600" s="69"/>
      <c r="J600" s="69"/>
      <c r="K600" s="69"/>
      <c r="L600" s="69"/>
      <c r="M600" s="69"/>
      <c r="AK600" s="71"/>
      <c r="AM600" s="71"/>
      <c r="AN600" s="71"/>
      <c r="AR600" s="43"/>
      <c r="AX600" s="72"/>
      <c r="AY600" s="72"/>
      <c r="AZ600" s="72"/>
      <c r="BA600" s="72"/>
      <c r="BB600" s="72"/>
      <c r="BC600" s="43"/>
      <c r="BD600" s="72"/>
      <c r="BE600" s="43"/>
      <c r="BF600" s="71"/>
    </row>
    <row r="601" spans="1:58" s="45" customFormat="1" ht="24" customHeight="1">
      <c r="A601" s="94" t="s">
        <v>3474</v>
      </c>
      <c r="B601" s="221"/>
      <c r="C601" s="219" t="s">
        <v>3475</v>
      </c>
      <c r="D601" s="67" t="s">
        <v>3476</v>
      </c>
      <c r="E601" s="257" t="s">
        <v>1365</v>
      </c>
      <c r="F601" s="257">
        <v>95</v>
      </c>
      <c r="G601" s="222"/>
      <c r="I601" s="69"/>
      <c r="J601" s="69"/>
      <c r="K601" s="69"/>
      <c r="L601" s="69"/>
      <c r="M601" s="69"/>
      <c r="AK601" s="71"/>
      <c r="AM601" s="71"/>
      <c r="AN601" s="71"/>
      <c r="AR601" s="43"/>
      <c r="AX601" s="72"/>
      <c r="AY601" s="72"/>
      <c r="AZ601" s="72"/>
      <c r="BA601" s="72"/>
      <c r="BB601" s="72"/>
      <c r="BC601" s="43"/>
      <c r="BD601" s="72"/>
      <c r="BE601" s="43"/>
      <c r="BF601" s="71"/>
    </row>
    <row r="602" spans="1:58" s="45" customFormat="1" ht="24" customHeight="1">
      <c r="A602" s="94" t="s">
        <v>3477</v>
      </c>
      <c r="B602" s="221"/>
      <c r="C602" s="219" t="s">
        <v>2578</v>
      </c>
      <c r="D602" s="67" t="s">
        <v>3478</v>
      </c>
      <c r="E602" s="257" t="s">
        <v>1365</v>
      </c>
      <c r="F602" s="257">
        <v>95</v>
      </c>
      <c r="G602" s="222"/>
      <c r="I602" s="69"/>
      <c r="J602" s="69"/>
      <c r="K602" s="69"/>
      <c r="L602" s="69"/>
      <c r="M602" s="69"/>
      <c r="AK602" s="71"/>
      <c r="AM602" s="71"/>
      <c r="AN602" s="71"/>
      <c r="AR602" s="43"/>
      <c r="AX602" s="72"/>
      <c r="AY602" s="72"/>
      <c r="AZ602" s="72"/>
      <c r="BA602" s="72"/>
      <c r="BB602" s="72"/>
      <c r="BC602" s="43"/>
      <c r="BD602" s="72"/>
      <c r="BE602" s="43"/>
      <c r="BF602" s="71"/>
    </row>
    <row r="603" spans="1:58" s="45" customFormat="1" ht="24" customHeight="1">
      <c r="A603" s="94" t="s">
        <v>3479</v>
      </c>
      <c r="B603" s="221"/>
      <c r="C603" s="219" t="s">
        <v>3480</v>
      </c>
      <c r="D603" s="67" t="s">
        <v>3481</v>
      </c>
      <c r="E603" s="257" t="s">
        <v>1365</v>
      </c>
      <c r="F603" s="257">
        <v>95</v>
      </c>
      <c r="G603" s="222"/>
      <c r="I603" s="69"/>
      <c r="J603" s="69"/>
      <c r="K603" s="69"/>
      <c r="L603" s="69"/>
      <c r="M603" s="69"/>
      <c r="AK603" s="71"/>
      <c r="AM603" s="71"/>
      <c r="AN603" s="71"/>
      <c r="AR603" s="43"/>
      <c r="AX603" s="72"/>
      <c r="AY603" s="72"/>
      <c r="AZ603" s="72"/>
      <c r="BA603" s="72"/>
      <c r="BB603" s="72"/>
      <c r="BC603" s="43"/>
      <c r="BD603" s="72"/>
      <c r="BE603" s="43"/>
      <c r="BF603" s="71"/>
    </row>
    <row r="604" spans="1:58" s="45" customFormat="1" ht="24" customHeight="1">
      <c r="A604" s="94" t="s">
        <v>3482</v>
      </c>
      <c r="B604" s="221"/>
      <c r="C604" s="219" t="s">
        <v>3483</v>
      </c>
      <c r="D604" s="67" t="s">
        <v>3484</v>
      </c>
      <c r="E604" s="257" t="s">
        <v>1365</v>
      </c>
      <c r="F604" s="257">
        <v>95</v>
      </c>
      <c r="G604" s="222"/>
      <c r="I604" s="69"/>
      <c r="J604" s="69"/>
      <c r="K604" s="69"/>
      <c r="L604" s="69"/>
      <c r="M604" s="69"/>
      <c r="AK604" s="71"/>
      <c r="AM604" s="71"/>
      <c r="AN604" s="71"/>
      <c r="AR604" s="43"/>
      <c r="AX604" s="72"/>
      <c r="AY604" s="72"/>
      <c r="AZ604" s="72"/>
      <c r="BA604" s="72"/>
      <c r="BB604" s="72"/>
      <c r="BC604" s="43"/>
      <c r="BD604" s="72"/>
      <c r="BE604" s="43"/>
      <c r="BF604" s="71"/>
    </row>
    <row r="605" spans="1:58" s="45" customFormat="1" ht="24" customHeight="1">
      <c r="A605" s="94" t="s">
        <v>3485</v>
      </c>
      <c r="B605" s="221"/>
      <c r="C605" s="219" t="s">
        <v>3486</v>
      </c>
      <c r="D605" s="67" t="s">
        <v>3487</v>
      </c>
      <c r="E605" s="257" t="s">
        <v>1365</v>
      </c>
      <c r="F605" s="257">
        <v>95</v>
      </c>
      <c r="G605" s="222"/>
      <c r="I605" s="69"/>
      <c r="J605" s="69"/>
      <c r="K605" s="69"/>
      <c r="L605" s="69"/>
      <c r="M605" s="69"/>
      <c r="AK605" s="71"/>
      <c r="AM605" s="71"/>
      <c r="AN605" s="71"/>
      <c r="AR605" s="43"/>
      <c r="AX605" s="72"/>
      <c r="AY605" s="72"/>
      <c r="AZ605" s="72"/>
      <c r="BA605" s="72"/>
      <c r="BB605" s="72"/>
      <c r="BC605" s="43"/>
      <c r="BD605" s="72"/>
      <c r="BE605" s="43"/>
      <c r="BF605" s="71"/>
    </row>
    <row r="606" spans="1:58" s="45" customFormat="1" ht="24" customHeight="1">
      <c r="A606" s="94" t="s">
        <v>3488</v>
      </c>
      <c r="B606" s="221"/>
      <c r="C606" s="219" t="s">
        <v>3489</v>
      </c>
      <c r="D606" s="67" t="s">
        <v>3490</v>
      </c>
      <c r="E606" s="257" t="s">
        <v>1365</v>
      </c>
      <c r="F606" s="257">
        <v>95</v>
      </c>
      <c r="G606" s="222"/>
      <c r="I606" s="69"/>
      <c r="J606" s="69"/>
      <c r="K606" s="69"/>
      <c r="L606" s="69"/>
      <c r="M606" s="69"/>
      <c r="AK606" s="71"/>
      <c r="AM606" s="71"/>
      <c r="AN606" s="71"/>
      <c r="AR606" s="43"/>
      <c r="AX606" s="72"/>
      <c r="AY606" s="72"/>
      <c r="AZ606" s="72"/>
      <c r="BA606" s="72"/>
      <c r="BB606" s="72"/>
      <c r="BC606" s="43"/>
      <c r="BD606" s="72"/>
      <c r="BE606" s="43"/>
      <c r="BF606" s="71"/>
    </row>
    <row r="607" spans="1:58" s="45" customFormat="1" ht="24" customHeight="1">
      <c r="A607" s="94" t="s">
        <v>3491</v>
      </c>
      <c r="B607" s="221"/>
      <c r="C607" s="219" t="s">
        <v>2578</v>
      </c>
      <c r="D607" s="67" t="s">
        <v>3492</v>
      </c>
      <c r="E607" s="257" t="s">
        <v>1365</v>
      </c>
      <c r="F607" s="257">
        <v>95</v>
      </c>
      <c r="G607" s="222"/>
      <c r="I607" s="69"/>
      <c r="J607" s="69"/>
      <c r="K607" s="69"/>
      <c r="L607" s="69"/>
      <c r="M607" s="69"/>
      <c r="AK607" s="71"/>
      <c r="AM607" s="71"/>
      <c r="AN607" s="71"/>
      <c r="AR607" s="43"/>
      <c r="AX607" s="72"/>
      <c r="AY607" s="72"/>
      <c r="AZ607" s="72"/>
      <c r="BA607" s="72"/>
      <c r="BB607" s="72"/>
      <c r="BC607" s="43"/>
      <c r="BD607" s="72"/>
      <c r="BE607" s="43"/>
      <c r="BF607" s="71"/>
    </row>
    <row r="608" spans="1:58" s="45" customFormat="1" ht="24" customHeight="1">
      <c r="A608" s="94" t="s">
        <v>3493</v>
      </c>
      <c r="B608" s="221"/>
      <c r="C608" s="219" t="s">
        <v>3494</v>
      </c>
      <c r="D608" s="67" t="s">
        <v>3495</v>
      </c>
      <c r="E608" s="257" t="s">
        <v>1365</v>
      </c>
      <c r="F608" s="257">
        <v>95</v>
      </c>
      <c r="G608" s="222"/>
      <c r="I608" s="69"/>
      <c r="J608" s="69"/>
      <c r="K608" s="69"/>
      <c r="L608" s="69"/>
      <c r="M608" s="69"/>
      <c r="AK608" s="71"/>
      <c r="AM608" s="71"/>
      <c r="AN608" s="71"/>
      <c r="AR608" s="43"/>
      <c r="AX608" s="72"/>
      <c r="AY608" s="72"/>
      <c r="AZ608" s="72"/>
      <c r="BA608" s="72"/>
      <c r="BB608" s="72"/>
      <c r="BC608" s="43"/>
      <c r="BD608" s="72"/>
      <c r="BE608" s="43"/>
      <c r="BF608" s="71"/>
    </row>
    <row r="609" spans="1:58" s="45" customFormat="1" ht="24" customHeight="1">
      <c r="A609" s="94" t="s">
        <v>3496</v>
      </c>
      <c r="B609" s="221"/>
      <c r="C609" s="219" t="s">
        <v>3497</v>
      </c>
      <c r="D609" s="67" t="s">
        <v>3498</v>
      </c>
      <c r="E609" s="257" t="s">
        <v>1365</v>
      </c>
      <c r="F609" s="257">
        <v>95</v>
      </c>
      <c r="G609" s="222"/>
      <c r="I609" s="69"/>
      <c r="J609" s="69"/>
      <c r="K609" s="69"/>
      <c r="L609" s="69"/>
      <c r="M609" s="69"/>
      <c r="AK609" s="71"/>
      <c r="AM609" s="71"/>
      <c r="AN609" s="71"/>
      <c r="AR609" s="43"/>
      <c r="AX609" s="72"/>
      <c r="AY609" s="72"/>
      <c r="AZ609" s="72"/>
      <c r="BA609" s="72"/>
      <c r="BB609" s="72"/>
      <c r="BC609" s="43"/>
      <c r="BD609" s="72"/>
      <c r="BE609" s="43"/>
      <c r="BF609" s="71"/>
    </row>
    <row r="610" spans="1:58" s="45" customFormat="1" ht="24" customHeight="1">
      <c r="A610" s="94" t="s">
        <v>3499</v>
      </c>
      <c r="B610" s="221"/>
      <c r="C610" s="219" t="s">
        <v>3500</v>
      </c>
      <c r="D610" s="67" t="s">
        <v>3501</v>
      </c>
      <c r="E610" s="257" t="s">
        <v>1365</v>
      </c>
      <c r="F610" s="257">
        <v>95</v>
      </c>
      <c r="G610" s="222"/>
      <c r="I610" s="69"/>
      <c r="J610" s="69"/>
      <c r="K610" s="69"/>
      <c r="L610" s="69"/>
      <c r="M610" s="69"/>
      <c r="AK610" s="71"/>
      <c r="AM610" s="71"/>
      <c r="AN610" s="71"/>
      <c r="AR610" s="43"/>
      <c r="AX610" s="72"/>
      <c r="AY610" s="72"/>
      <c r="AZ610" s="72"/>
      <c r="BA610" s="72"/>
      <c r="BB610" s="72"/>
      <c r="BC610" s="43"/>
      <c r="BD610" s="72"/>
      <c r="BE610" s="43"/>
      <c r="BF610" s="71"/>
    </row>
    <row r="611" spans="1:58" s="45" customFormat="1" ht="24" customHeight="1">
      <c r="A611" s="94" t="s">
        <v>3502</v>
      </c>
      <c r="B611" s="221"/>
      <c r="C611" s="219" t="s">
        <v>3503</v>
      </c>
      <c r="D611" s="67" t="s">
        <v>3504</v>
      </c>
      <c r="E611" s="257" t="s">
        <v>1365</v>
      </c>
      <c r="F611" s="257">
        <v>95</v>
      </c>
      <c r="G611" s="222"/>
      <c r="I611" s="69"/>
      <c r="J611" s="69"/>
      <c r="K611" s="69"/>
      <c r="L611" s="69"/>
      <c r="M611" s="69"/>
      <c r="AK611" s="71"/>
      <c r="AM611" s="71"/>
      <c r="AN611" s="71"/>
      <c r="AR611" s="43"/>
      <c r="AX611" s="72"/>
      <c r="AY611" s="72"/>
      <c r="AZ611" s="72"/>
      <c r="BA611" s="72"/>
      <c r="BB611" s="72"/>
      <c r="BC611" s="43"/>
      <c r="BD611" s="72"/>
      <c r="BE611" s="43"/>
      <c r="BF611" s="71"/>
    </row>
    <row r="612" spans="1:58" s="45" customFormat="1" ht="24" customHeight="1">
      <c r="A612" s="94" t="s">
        <v>3505</v>
      </c>
      <c r="B612" s="221"/>
      <c r="C612" s="219" t="s">
        <v>3503</v>
      </c>
      <c r="D612" s="67" t="s">
        <v>3506</v>
      </c>
      <c r="E612" s="257" t="s">
        <v>1365</v>
      </c>
      <c r="F612" s="257">
        <v>95</v>
      </c>
      <c r="G612" s="222"/>
      <c r="I612" s="69"/>
      <c r="J612" s="69"/>
      <c r="K612" s="69"/>
      <c r="L612" s="69"/>
      <c r="M612" s="69"/>
      <c r="AK612" s="71"/>
      <c r="AM612" s="71"/>
      <c r="AN612" s="71"/>
      <c r="AR612" s="43"/>
      <c r="AX612" s="72"/>
      <c r="AY612" s="72"/>
      <c r="AZ612" s="72"/>
      <c r="BA612" s="72"/>
      <c r="BB612" s="72"/>
      <c r="BC612" s="43"/>
      <c r="BD612" s="72"/>
      <c r="BE612" s="43"/>
      <c r="BF612" s="71"/>
    </row>
    <row r="613" spans="1:58" s="45" customFormat="1" ht="24" customHeight="1">
      <c r="A613" s="94" t="s">
        <v>3507</v>
      </c>
      <c r="B613" s="221"/>
      <c r="C613" s="219" t="s">
        <v>3508</v>
      </c>
      <c r="D613" s="67" t="s">
        <v>3509</v>
      </c>
      <c r="E613" s="257" t="s">
        <v>1365</v>
      </c>
      <c r="F613" s="257">
        <v>95</v>
      </c>
      <c r="G613" s="222"/>
      <c r="I613" s="69"/>
      <c r="J613" s="69"/>
      <c r="K613" s="69"/>
      <c r="L613" s="69"/>
      <c r="M613" s="69"/>
      <c r="AK613" s="71"/>
      <c r="AM613" s="71"/>
      <c r="AN613" s="71"/>
      <c r="AR613" s="43"/>
      <c r="AX613" s="72"/>
      <c r="AY613" s="72"/>
      <c r="AZ613" s="72"/>
      <c r="BA613" s="72"/>
      <c r="BB613" s="72"/>
      <c r="BC613" s="43"/>
      <c r="BD613" s="72"/>
      <c r="BE613" s="43"/>
      <c r="BF613" s="71"/>
    </row>
    <row r="614" spans="1:58" s="45" customFormat="1" ht="24" customHeight="1">
      <c r="A614" s="94" t="s">
        <v>3510</v>
      </c>
      <c r="B614" s="221"/>
      <c r="C614" s="219" t="s">
        <v>3511</v>
      </c>
      <c r="D614" s="67" t="s">
        <v>3512</v>
      </c>
      <c r="E614" s="257" t="s">
        <v>1365</v>
      </c>
      <c r="F614" s="257">
        <v>95</v>
      </c>
      <c r="G614" s="222"/>
      <c r="I614" s="69"/>
      <c r="J614" s="69"/>
      <c r="K614" s="69"/>
      <c r="L614" s="69"/>
      <c r="M614" s="69"/>
      <c r="AK614" s="71"/>
      <c r="AM614" s="71"/>
      <c r="AN614" s="71"/>
      <c r="AR614" s="43"/>
      <c r="AX614" s="72"/>
      <c r="AY614" s="72"/>
      <c r="AZ614" s="72"/>
      <c r="BA614" s="72"/>
      <c r="BB614" s="72"/>
      <c r="BC614" s="43"/>
      <c r="BD614" s="72"/>
      <c r="BE614" s="43"/>
      <c r="BF614" s="71"/>
    </row>
    <row r="615" spans="1:58" s="45" customFormat="1" ht="24" customHeight="1">
      <c r="A615" s="94" t="s">
        <v>3513</v>
      </c>
      <c r="B615" s="221"/>
      <c r="C615" s="219" t="s">
        <v>3514</v>
      </c>
      <c r="D615" s="67" t="s">
        <v>3515</v>
      </c>
      <c r="E615" s="257" t="s">
        <v>1365</v>
      </c>
      <c r="F615" s="257">
        <v>95</v>
      </c>
      <c r="G615" s="222"/>
      <c r="I615" s="69"/>
      <c r="J615" s="69"/>
      <c r="K615" s="69"/>
      <c r="L615" s="69"/>
      <c r="M615" s="69"/>
      <c r="AK615" s="71"/>
      <c r="AM615" s="71"/>
      <c r="AN615" s="71"/>
      <c r="AR615" s="43"/>
      <c r="AX615" s="72"/>
      <c r="AY615" s="72"/>
      <c r="AZ615" s="72"/>
      <c r="BA615" s="72"/>
      <c r="BB615" s="72"/>
      <c r="BC615" s="43"/>
      <c r="BD615" s="72"/>
      <c r="BE615" s="43"/>
      <c r="BF615" s="71"/>
    </row>
    <row r="616" spans="1:58" s="45" customFormat="1" ht="24" customHeight="1">
      <c r="A616" s="94" t="s">
        <v>3516</v>
      </c>
      <c r="B616" s="221"/>
      <c r="C616" s="219" t="s">
        <v>3514</v>
      </c>
      <c r="D616" s="67" t="s">
        <v>3517</v>
      </c>
      <c r="E616" s="257" t="s">
        <v>1365</v>
      </c>
      <c r="F616" s="257">
        <v>95</v>
      </c>
      <c r="G616" s="222"/>
      <c r="I616" s="69"/>
      <c r="J616" s="69"/>
      <c r="K616" s="69"/>
      <c r="L616" s="69"/>
      <c r="M616" s="69"/>
      <c r="AK616" s="71"/>
      <c r="AM616" s="71"/>
      <c r="AN616" s="71"/>
      <c r="AR616" s="43"/>
      <c r="AX616" s="72"/>
      <c r="AY616" s="72"/>
      <c r="AZ616" s="72"/>
      <c r="BA616" s="72"/>
      <c r="BB616" s="72"/>
      <c r="BC616" s="43"/>
      <c r="BD616" s="72"/>
      <c r="BE616" s="43"/>
      <c r="BF616" s="71"/>
    </row>
    <row r="617" spans="1:58" s="45" customFormat="1" ht="24" customHeight="1">
      <c r="A617" s="94" t="s">
        <v>3518</v>
      </c>
      <c r="B617" s="221"/>
      <c r="C617" s="219" t="s">
        <v>3519</v>
      </c>
      <c r="D617" s="67" t="s">
        <v>3520</v>
      </c>
      <c r="E617" s="257" t="s">
        <v>1365</v>
      </c>
      <c r="F617" s="257">
        <v>95</v>
      </c>
      <c r="G617" s="222"/>
      <c r="I617" s="69"/>
      <c r="J617" s="69"/>
      <c r="K617" s="69"/>
      <c r="L617" s="69"/>
      <c r="M617" s="69"/>
      <c r="AK617" s="71"/>
      <c r="AM617" s="71"/>
      <c r="AN617" s="71"/>
      <c r="AR617" s="43"/>
      <c r="AX617" s="72"/>
      <c r="AY617" s="72"/>
      <c r="AZ617" s="72"/>
      <c r="BA617" s="72"/>
      <c r="BB617" s="72"/>
      <c r="BC617" s="43"/>
      <c r="BD617" s="72"/>
      <c r="BE617" s="43"/>
      <c r="BF617" s="71"/>
    </row>
    <row r="618" spans="1:58" s="45" customFormat="1" ht="24" customHeight="1">
      <c r="A618" s="94" t="s">
        <v>3521</v>
      </c>
      <c r="B618" s="221"/>
      <c r="C618" s="219" t="s">
        <v>3522</v>
      </c>
      <c r="D618" s="67" t="s">
        <v>3523</v>
      </c>
      <c r="E618" s="257" t="s">
        <v>1104</v>
      </c>
      <c r="F618" s="257"/>
      <c r="G618" s="222"/>
      <c r="I618" s="69"/>
      <c r="J618" s="69"/>
      <c r="K618" s="69"/>
      <c r="L618" s="69"/>
      <c r="M618" s="69"/>
      <c r="AK618" s="71"/>
      <c r="AM618" s="71"/>
      <c r="AN618" s="71"/>
      <c r="AR618" s="43"/>
      <c r="AX618" s="72"/>
      <c r="AY618" s="72"/>
      <c r="AZ618" s="72"/>
      <c r="BA618" s="72"/>
      <c r="BB618" s="72"/>
      <c r="BC618" s="43"/>
      <c r="BD618" s="72"/>
      <c r="BE618" s="43"/>
      <c r="BF618" s="71"/>
    </row>
    <row r="619" spans="1:44" s="73" customFormat="1" ht="12">
      <c r="A619" s="65"/>
      <c r="B619" s="74" t="s">
        <v>1716</v>
      </c>
      <c r="C619" s="220" t="s">
        <v>1707</v>
      </c>
      <c r="D619" s="98" t="s">
        <v>3524</v>
      </c>
      <c r="E619" s="257"/>
      <c r="F619" s="257"/>
      <c r="AM619" s="75"/>
      <c r="AN619" s="75"/>
      <c r="AR619" s="75"/>
    </row>
    <row r="620" spans="1:58" s="45" customFormat="1" ht="24" customHeight="1">
      <c r="A620" s="94" t="s">
        <v>3525</v>
      </c>
      <c r="B620" s="221"/>
      <c r="C620" s="219" t="s">
        <v>3526</v>
      </c>
      <c r="D620" s="67" t="s">
        <v>3527</v>
      </c>
      <c r="E620" s="257" t="s">
        <v>1104</v>
      </c>
      <c r="F620" s="257"/>
      <c r="G620" s="222"/>
      <c r="I620" s="69"/>
      <c r="J620" s="69"/>
      <c r="K620" s="69"/>
      <c r="L620" s="69"/>
      <c r="M620" s="69"/>
      <c r="AK620" s="71"/>
      <c r="AM620" s="71"/>
      <c r="AN620" s="71"/>
      <c r="AR620" s="43"/>
      <c r="AX620" s="72"/>
      <c r="AY620" s="72"/>
      <c r="AZ620" s="72"/>
      <c r="BA620" s="72"/>
      <c r="BB620" s="72"/>
      <c r="BC620" s="43"/>
      <c r="BD620" s="72"/>
      <c r="BE620" s="43"/>
      <c r="BF620" s="71"/>
    </row>
    <row r="621" spans="1:44" s="73" customFormat="1" ht="12">
      <c r="A621" s="65"/>
      <c r="B621" s="74" t="s">
        <v>1716</v>
      </c>
      <c r="C621" s="220" t="s">
        <v>1707</v>
      </c>
      <c r="D621" s="98" t="s">
        <v>3528</v>
      </c>
      <c r="E621" s="257"/>
      <c r="F621" s="257"/>
      <c r="AM621" s="75"/>
      <c r="AN621" s="75"/>
      <c r="AR621" s="75"/>
    </row>
    <row r="622" spans="1:58" s="45" customFormat="1" ht="24" customHeight="1">
      <c r="A622" s="94" t="s">
        <v>3529</v>
      </c>
      <c r="B622" s="221"/>
      <c r="C622" s="219" t="s">
        <v>3530</v>
      </c>
      <c r="D622" s="67" t="s">
        <v>3531</v>
      </c>
      <c r="E622" s="257" t="s">
        <v>1104</v>
      </c>
      <c r="F622" s="257"/>
      <c r="G622" s="222"/>
      <c r="I622" s="69"/>
      <c r="J622" s="69"/>
      <c r="K622" s="69"/>
      <c r="L622" s="69"/>
      <c r="M622" s="69"/>
      <c r="AK622" s="71"/>
      <c r="AM622" s="71"/>
      <c r="AN622" s="71"/>
      <c r="AR622" s="43"/>
      <c r="AX622" s="72"/>
      <c r="AY622" s="72"/>
      <c r="AZ622" s="72"/>
      <c r="BA622" s="72"/>
      <c r="BB622" s="72"/>
      <c r="BC622" s="43"/>
      <c r="BD622" s="72"/>
      <c r="BE622" s="43"/>
      <c r="BF622" s="71"/>
    </row>
    <row r="623" spans="1:44" s="73" customFormat="1" ht="12">
      <c r="A623" s="65"/>
      <c r="B623" s="74" t="s">
        <v>1716</v>
      </c>
      <c r="C623" s="220" t="s">
        <v>1707</v>
      </c>
      <c r="D623" s="98" t="s">
        <v>3524</v>
      </c>
      <c r="E623" s="257"/>
      <c r="F623" s="257"/>
      <c r="AM623" s="75"/>
      <c r="AN623" s="75"/>
      <c r="AR623" s="75"/>
    </row>
    <row r="624" spans="1:58" s="45" customFormat="1" ht="24" customHeight="1">
      <c r="A624" s="94" t="s">
        <v>3532</v>
      </c>
      <c r="B624" s="221"/>
      <c r="C624" s="219" t="s">
        <v>3533</v>
      </c>
      <c r="D624" s="67" t="s">
        <v>3534</v>
      </c>
      <c r="E624" s="257" t="s">
        <v>1104</v>
      </c>
      <c r="F624" s="257"/>
      <c r="G624" s="222"/>
      <c r="I624" s="69"/>
      <c r="J624" s="69"/>
      <c r="K624" s="69"/>
      <c r="L624" s="69"/>
      <c r="M624" s="69"/>
      <c r="AK624" s="71"/>
      <c r="AM624" s="71"/>
      <c r="AN624" s="71"/>
      <c r="AR624" s="43"/>
      <c r="AX624" s="72"/>
      <c r="AY624" s="72"/>
      <c r="AZ624" s="72"/>
      <c r="BA624" s="72"/>
      <c r="BB624" s="72"/>
      <c r="BC624" s="43"/>
      <c r="BD624" s="72"/>
      <c r="BE624" s="43"/>
      <c r="BF624" s="71"/>
    </row>
    <row r="625" spans="1:44" s="73" customFormat="1" ht="12">
      <c r="A625" s="65"/>
      <c r="B625" s="74" t="s">
        <v>1716</v>
      </c>
      <c r="C625" s="220" t="s">
        <v>1707</v>
      </c>
      <c r="D625" s="98" t="s">
        <v>3535</v>
      </c>
      <c r="E625" s="257"/>
      <c r="F625" s="257"/>
      <c r="AM625" s="75"/>
      <c r="AN625" s="75"/>
      <c r="AR625" s="75"/>
    </row>
    <row r="626" spans="1:58" s="45" customFormat="1" ht="24" customHeight="1">
      <c r="A626" s="94" t="s">
        <v>3536</v>
      </c>
      <c r="B626" s="221"/>
      <c r="C626" s="219" t="s">
        <v>3537</v>
      </c>
      <c r="D626" s="67" t="s">
        <v>3538</v>
      </c>
      <c r="E626" s="257" t="s">
        <v>1104</v>
      </c>
      <c r="F626" s="257"/>
      <c r="G626" s="222"/>
      <c r="I626" s="69"/>
      <c r="J626" s="69"/>
      <c r="K626" s="69"/>
      <c r="L626" s="69"/>
      <c r="M626" s="69"/>
      <c r="AK626" s="71"/>
      <c r="AM626" s="71"/>
      <c r="AN626" s="71"/>
      <c r="AR626" s="43"/>
      <c r="AX626" s="72"/>
      <c r="AY626" s="72"/>
      <c r="AZ626" s="72"/>
      <c r="BA626" s="72"/>
      <c r="BB626" s="72"/>
      <c r="BC626" s="43"/>
      <c r="BD626" s="72"/>
      <c r="BE626" s="43"/>
      <c r="BF626" s="71"/>
    </row>
    <row r="627" spans="1:44" s="73" customFormat="1" ht="12">
      <c r="A627" s="65"/>
      <c r="B627" s="74" t="s">
        <v>1716</v>
      </c>
      <c r="C627" s="220" t="s">
        <v>1707</v>
      </c>
      <c r="D627" s="98" t="s">
        <v>3539</v>
      </c>
      <c r="E627" s="257"/>
      <c r="F627" s="257"/>
      <c r="AM627" s="75"/>
      <c r="AN627" s="75"/>
      <c r="AR627" s="75"/>
    </row>
    <row r="628" spans="1:58" s="45" customFormat="1" ht="24" customHeight="1">
      <c r="A628" s="94" t="s">
        <v>3540</v>
      </c>
      <c r="B628" s="221"/>
      <c r="C628" s="219" t="s">
        <v>3541</v>
      </c>
      <c r="D628" s="67" t="s">
        <v>3542</v>
      </c>
      <c r="E628" s="257" t="s">
        <v>1104</v>
      </c>
      <c r="F628" s="257"/>
      <c r="G628" s="222"/>
      <c r="I628" s="69"/>
      <c r="J628" s="69"/>
      <c r="K628" s="69"/>
      <c r="L628" s="69"/>
      <c r="M628" s="69"/>
      <c r="AK628" s="71"/>
      <c r="AM628" s="71"/>
      <c r="AN628" s="71"/>
      <c r="AR628" s="43"/>
      <c r="AX628" s="72"/>
      <c r="AY628" s="72"/>
      <c r="AZ628" s="72"/>
      <c r="BA628" s="72"/>
      <c r="BB628" s="72"/>
      <c r="BC628" s="43"/>
      <c r="BD628" s="72"/>
      <c r="BE628" s="43"/>
      <c r="BF628" s="71"/>
    </row>
    <row r="629" spans="1:44" s="73" customFormat="1" ht="12">
      <c r="A629" s="65"/>
      <c r="B629" s="74" t="s">
        <v>1716</v>
      </c>
      <c r="C629" s="220" t="s">
        <v>1707</v>
      </c>
      <c r="D629" s="98" t="s">
        <v>3543</v>
      </c>
      <c r="E629" s="257"/>
      <c r="F629" s="257"/>
      <c r="AM629" s="75"/>
      <c r="AN629" s="75"/>
      <c r="AR629" s="75"/>
    </row>
    <row r="630" spans="1:58" s="45" customFormat="1" ht="24" customHeight="1">
      <c r="A630" s="94" t="s">
        <v>3544</v>
      </c>
      <c r="B630" s="221"/>
      <c r="C630" s="219" t="s">
        <v>3545</v>
      </c>
      <c r="D630" s="67" t="s">
        <v>3546</v>
      </c>
      <c r="E630" s="257" t="s">
        <v>1104</v>
      </c>
      <c r="F630" s="257"/>
      <c r="G630" s="222"/>
      <c r="I630" s="69"/>
      <c r="J630" s="69"/>
      <c r="K630" s="69"/>
      <c r="L630" s="69"/>
      <c r="M630" s="69"/>
      <c r="AK630" s="71"/>
      <c r="AM630" s="71"/>
      <c r="AN630" s="71"/>
      <c r="AR630" s="43"/>
      <c r="AX630" s="72"/>
      <c r="AY630" s="72"/>
      <c r="AZ630" s="72"/>
      <c r="BA630" s="72"/>
      <c r="BB630" s="72"/>
      <c r="BC630" s="43"/>
      <c r="BD630" s="72"/>
      <c r="BE630" s="43"/>
      <c r="BF630" s="71"/>
    </row>
    <row r="631" spans="1:58" s="45" customFormat="1" ht="24" customHeight="1">
      <c r="A631" s="94" t="s">
        <v>3547</v>
      </c>
      <c r="B631" s="221"/>
      <c r="C631" s="219" t="s">
        <v>2578</v>
      </c>
      <c r="D631" s="67" t="s">
        <v>3548</v>
      </c>
      <c r="E631" s="257" t="s">
        <v>1104</v>
      </c>
      <c r="F631" s="257"/>
      <c r="G631" s="222"/>
      <c r="I631" s="69"/>
      <c r="J631" s="69"/>
      <c r="K631" s="69"/>
      <c r="L631" s="69"/>
      <c r="M631" s="69"/>
      <c r="AK631" s="71"/>
      <c r="AM631" s="71"/>
      <c r="AN631" s="71"/>
      <c r="AR631" s="43"/>
      <c r="AX631" s="72"/>
      <c r="AY631" s="72"/>
      <c r="AZ631" s="72"/>
      <c r="BA631" s="72"/>
      <c r="BB631" s="72"/>
      <c r="BC631" s="43"/>
      <c r="BD631" s="72"/>
      <c r="BE631" s="43"/>
      <c r="BF631" s="71"/>
    </row>
    <row r="632" spans="1:58" s="45" customFormat="1" ht="24" customHeight="1">
      <c r="A632" s="94" t="s">
        <v>3549</v>
      </c>
      <c r="B632" s="221"/>
      <c r="C632" s="219" t="s">
        <v>2578</v>
      </c>
      <c r="D632" s="67" t="s">
        <v>3081</v>
      </c>
      <c r="E632" s="257" t="s">
        <v>1104</v>
      </c>
      <c r="F632" s="257"/>
      <c r="G632" s="222"/>
      <c r="I632" s="69"/>
      <c r="J632" s="69"/>
      <c r="K632" s="69"/>
      <c r="L632" s="69"/>
      <c r="M632" s="69"/>
      <c r="AK632" s="71"/>
      <c r="AM632" s="71"/>
      <c r="AN632" s="71"/>
      <c r="AR632" s="43"/>
      <c r="AX632" s="72"/>
      <c r="AY632" s="72"/>
      <c r="AZ632" s="72"/>
      <c r="BA632" s="72"/>
      <c r="BB632" s="72"/>
      <c r="BC632" s="43"/>
      <c r="BD632" s="72"/>
      <c r="BE632" s="43"/>
      <c r="BF632" s="71"/>
    </row>
    <row r="633" spans="1:58" s="45" customFormat="1" ht="24" customHeight="1">
      <c r="A633" s="94" t="s">
        <v>3550</v>
      </c>
      <c r="B633" s="221"/>
      <c r="C633" s="219" t="s">
        <v>2578</v>
      </c>
      <c r="D633" s="67" t="s">
        <v>3551</v>
      </c>
      <c r="E633" s="257" t="s">
        <v>1104</v>
      </c>
      <c r="F633" s="257"/>
      <c r="G633" s="222"/>
      <c r="I633" s="69"/>
      <c r="J633" s="69"/>
      <c r="K633" s="69"/>
      <c r="L633" s="69"/>
      <c r="M633" s="69"/>
      <c r="AK633" s="71"/>
      <c r="AM633" s="71"/>
      <c r="AN633" s="71"/>
      <c r="AR633" s="43"/>
      <c r="AX633" s="72"/>
      <c r="AY633" s="72"/>
      <c r="AZ633" s="72"/>
      <c r="BA633" s="72"/>
      <c r="BB633" s="72"/>
      <c r="BC633" s="43"/>
      <c r="BD633" s="72"/>
      <c r="BE633" s="43"/>
      <c r="BF633" s="71"/>
    </row>
    <row r="634" spans="1:58" s="45" customFormat="1" ht="24" customHeight="1">
      <c r="A634" s="94" t="s">
        <v>3552</v>
      </c>
      <c r="B634" s="221"/>
      <c r="C634" s="219" t="s">
        <v>3553</v>
      </c>
      <c r="D634" s="67" t="s">
        <v>3554</v>
      </c>
      <c r="E634" s="257" t="s">
        <v>1104</v>
      </c>
      <c r="F634" s="257"/>
      <c r="G634" s="222"/>
      <c r="I634" s="69"/>
      <c r="J634" s="69"/>
      <c r="K634" s="69"/>
      <c r="L634" s="69"/>
      <c r="M634" s="69"/>
      <c r="AK634" s="71"/>
      <c r="AM634" s="71"/>
      <c r="AN634" s="71"/>
      <c r="AR634" s="43"/>
      <c r="AX634" s="72"/>
      <c r="AY634" s="72"/>
      <c r="AZ634" s="72"/>
      <c r="BA634" s="72"/>
      <c r="BB634" s="72"/>
      <c r="BC634" s="43"/>
      <c r="BD634" s="72"/>
      <c r="BE634" s="43"/>
      <c r="BF634" s="71"/>
    </row>
    <row r="635" spans="1:56" s="58" customFormat="1" ht="25.5" customHeight="1">
      <c r="A635" s="65"/>
      <c r="B635" s="59" t="s">
        <v>1324</v>
      </c>
      <c r="C635" s="60" t="s">
        <v>1136</v>
      </c>
      <c r="D635" s="60" t="s">
        <v>3555</v>
      </c>
      <c r="E635" s="257"/>
      <c r="F635" s="257"/>
      <c r="I635" s="61"/>
      <c r="K635" s="61"/>
      <c r="M635" s="61"/>
      <c r="AK635" s="59"/>
      <c r="AM635" s="63"/>
      <c r="AN635" s="63"/>
      <c r="AR635" s="59"/>
      <c r="BD635" s="64"/>
    </row>
    <row r="636" spans="1:58" s="45" customFormat="1" ht="24" customHeight="1">
      <c r="A636" s="94" t="s">
        <v>3556</v>
      </c>
      <c r="B636" s="221"/>
      <c r="C636" s="219" t="s">
        <v>3557</v>
      </c>
      <c r="D636" s="67" t="s">
        <v>3558</v>
      </c>
      <c r="E636" s="257" t="s">
        <v>1104</v>
      </c>
      <c r="F636" s="257"/>
      <c r="G636" s="222"/>
      <c r="I636" s="69"/>
      <c r="J636" s="69"/>
      <c r="K636" s="69"/>
      <c r="L636" s="69"/>
      <c r="M636" s="69"/>
      <c r="AK636" s="71"/>
      <c r="AM636" s="71"/>
      <c r="AN636" s="71"/>
      <c r="AR636" s="43"/>
      <c r="AX636" s="72"/>
      <c r="AY636" s="72"/>
      <c r="AZ636" s="72"/>
      <c r="BA636" s="72"/>
      <c r="BB636" s="72"/>
      <c r="BC636" s="43"/>
      <c r="BD636" s="72"/>
      <c r="BE636" s="43"/>
      <c r="BF636" s="71"/>
    </row>
    <row r="637" spans="1:58" s="45" customFormat="1" ht="24" customHeight="1">
      <c r="A637" s="94" t="s">
        <v>3559</v>
      </c>
      <c r="B637" s="221"/>
      <c r="C637" s="219" t="s">
        <v>3560</v>
      </c>
      <c r="D637" s="67" t="s">
        <v>3561</v>
      </c>
      <c r="E637" s="257" t="s">
        <v>1104</v>
      </c>
      <c r="F637" s="257"/>
      <c r="G637" s="222"/>
      <c r="I637" s="69"/>
      <c r="J637" s="69"/>
      <c r="K637" s="69"/>
      <c r="L637" s="69"/>
      <c r="M637" s="69"/>
      <c r="AK637" s="71"/>
      <c r="AM637" s="71"/>
      <c r="AN637" s="71"/>
      <c r="AR637" s="43"/>
      <c r="AX637" s="72"/>
      <c r="AY637" s="72"/>
      <c r="AZ637" s="72"/>
      <c r="BA637" s="72"/>
      <c r="BB637" s="72"/>
      <c r="BC637" s="43"/>
      <c r="BD637" s="72"/>
      <c r="BE637" s="43"/>
      <c r="BF637" s="71"/>
    </row>
    <row r="638" spans="1:44" s="73" customFormat="1" ht="12">
      <c r="A638" s="65"/>
      <c r="B638" s="74" t="s">
        <v>1716</v>
      </c>
      <c r="C638" s="220" t="s">
        <v>1707</v>
      </c>
      <c r="D638" s="98" t="s">
        <v>3562</v>
      </c>
      <c r="E638" s="257"/>
      <c r="F638" s="257"/>
      <c r="AM638" s="75"/>
      <c r="AN638" s="75"/>
      <c r="AR638" s="75"/>
    </row>
    <row r="639" spans="1:58" s="45" customFormat="1" ht="24" customHeight="1">
      <c r="A639" s="94" t="s">
        <v>3563</v>
      </c>
      <c r="B639" s="221"/>
      <c r="C639" s="219" t="s">
        <v>3564</v>
      </c>
      <c r="D639" s="67" t="s">
        <v>3565</v>
      </c>
      <c r="E639" s="257" t="s">
        <v>1104</v>
      </c>
      <c r="F639" s="257"/>
      <c r="G639" s="222"/>
      <c r="I639" s="69"/>
      <c r="J639" s="69"/>
      <c r="K639" s="69"/>
      <c r="L639" s="69"/>
      <c r="M639" s="69"/>
      <c r="AK639" s="71"/>
      <c r="AM639" s="71"/>
      <c r="AN639" s="71"/>
      <c r="AR639" s="43"/>
      <c r="AX639" s="72"/>
      <c r="AY639" s="72"/>
      <c r="AZ639" s="72"/>
      <c r="BA639" s="72"/>
      <c r="BB639" s="72"/>
      <c r="BC639" s="43"/>
      <c r="BD639" s="72"/>
      <c r="BE639" s="43"/>
      <c r="BF639" s="71"/>
    </row>
    <row r="640" spans="1:44" s="73" customFormat="1" ht="12">
      <c r="A640" s="65"/>
      <c r="B640" s="74" t="s">
        <v>1716</v>
      </c>
      <c r="C640" s="220" t="s">
        <v>1707</v>
      </c>
      <c r="D640" s="98" t="s">
        <v>3562</v>
      </c>
      <c r="E640" s="257"/>
      <c r="F640" s="257"/>
      <c r="AM640" s="75"/>
      <c r="AN640" s="75"/>
      <c r="AR640" s="75"/>
    </row>
    <row r="641" spans="1:58" s="45" customFormat="1" ht="24" customHeight="1">
      <c r="A641" s="94" t="s">
        <v>3566</v>
      </c>
      <c r="B641" s="221"/>
      <c r="C641" s="219" t="s">
        <v>3567</v>
      </c>
      <c r="D641" s="67" t="s">
        <v>3568</v>
      </c>
      <c r="E641" s="257" t="s">
        <v>1126</v>
      </c>
      <c r="F641" s="257">
        <v>75</v>
      </c>
      <c r="G641" s="222"/>
      <c r="I641" s="69"/>
      <c r="J641" s="69"/>
      <c r="K641" s="69"/>
      <c r="L641" s="69"/>
      <c r="M641" s="69"/>
      <c r="AK641" s="71"/>
      <c r="AM641" s="71"/>
      <c r="AN641" s="71"/>
      <c r="AR641" s="43"/>
      <c r="AX641" s="72"/>
      <c r="AY641" s="72"/>
      <c r="AZ641" s="72"/>
      <c r="BA641" s="72"/>
      <c r="BB641" s="72"/>
      <c r="BC641" s="43"/>
      <c r="BD641" s="72"/>
      <c r="BE641" s="43"/>
      <c r="BF641" s="71"/>
    </row>
    <row r="642" spans="1:44" s="73" customFormat="1" ht="12">
      <c r="A642" s="65"/>
      <c r="B642" s="74" t="s">
        <v>1716</v>
      </c>
      <c r="C642" s="220" t="s">
        <v>1707</v>
      </c>
      <c r="D642" s="98" t="s">
        <v>3562</v>
      </c>
      <c r="E642" s="257"/>
      <c r="F642" s="257"/>
      <c r="AM642" s="75"/>
      <c r="AN642" s="75"/>
      <c r="AR642" s="75"/>
    </row>
    <row r="643" spans="1:58" s="45" customFormat="1" ht="24" customHeight="1">
      <c r="A643" s="94" t="s">
        <v>3569</v>
      </c>
      <c r="B643" s="221"/>
      <c r="C643" s="219" t="s">
        <v>3570</v>
      </c>
      <c r="D643" s="67" t="s">
        <v>3571</v>
      </c>
      <c r="E643" s="257" t="s">
        <v>1126</v>
      </c>
      <c r="F643" s="257">
        <v>75</v>
      </c>
      <c r="G643" s="222"/>
      <c r="I643" s="69"/>
      <c r="J643" s="69"/>
      <c r="K643" s="69"/>
      <c r="L643" s="69"/>
      <c r="M643" s="69"/>
      <c r="AK643" s="71"/>
      <c r="AM643" s="71"/>
      <c r="AN643" s="71"/>
      <c r="AR643" s="43"/>
      <c r="AX643" s="72"/>
      <c r="AY643" s="72"/>
      <c r="AZ643" s="72"/>
      <c r="BA643" s="72"/>
      <c r="BB643" s="72"/>
      <c r="BC643" s="43"/>
      <c r="BD643" s="72"/>
      <c r="BE643" s="43"/>
      <c r="BF643" s="71"/>
    </row>
    <row r="644" spans="1:44" s="73" customFormat="1" ht="12">
      <c r="A644" s="65"/>
      <c r="B644" s="74" t="s">
        <v>1716</v>
      </c>
      <c r="C644" s="220" t="s">
        <v>1707</v>
      </c>
      <c r="D644" s="98" t="s">
        <v>3562</v>
      </c>
      <c r="E644" s="257"/>
      <c r="F644" s="257"/>
      <c r="AM644" s="75"/>
      <c r="AN644" s="75"/>
      <c r="AR644" s="75"/>
    </row>
    <row r="645" spans="1:58" s="45" customFormat="1" ht="24" customHeight="1">
      <c r="A645" s="94" t="s">
        <v>3572</v>
      </c>
      <c r="B645" s="221"/>
      <c r="C645" s="219" t="s">
        <v>2578</v>
      </c>
      <c r="D645" s="67" t="s">
        <v>3573</v>
      </c>
      <c r="E645" s="257" t="s">
        <v>1104</v>
      </c>
      <c r="F645" s="257"/>
      <c r="G645" s="222"/>
      <c r="I645" s="69"/>
      <c r="J645" s="69"/>
      <c r="K645" s="69"/>
      <c r="L645" s="69"/>
      <c r="M645" s="69"/>
      <c r="AK645" s="71"/>
      <c r="AM645" s="71"/>
      <c r="AN645" s="71"/>
      <c r="AR645" s="43"/>
      <c r="AX645" s="72"/>
      <c r="AY645" s="72"/>
      <c r="AZ645" s="72"/>
      <c r="BA645" s="72"/>
      <c r="BB645" s="72"/>
      <c r="BC645" s="43"/>
      <c r="BD645" s="72"/>
      <c r="BE645" s="43"/>
      <c r="BF645" s="71"/>
    </row>
    <row r="646" spans="1:44" s="73" customFormat="1" ht="12">
      <c r="A646" s="65"/>
      <c r="B646" s="74" t="s">
        <v>1716</v>
      </c>
      <c r="C646" s="220" t="s">
        <v>1707</v>
      </c>
      <c r="D646" s="98" t="s">
        <v>3574</v>
      </c>
      <c r="E646" s="257"/>
      <c r="F646" s="257"/>
      <c r="AM646" s="75"/>
      <c r="AN646" s="75"/>
      <c r="AR646" s="75"/>
    </row>
    <row r="647" spans="1:58" s="45" customFormat="1" ht="24" customHeight="1">
      <c r="A647" s="94" t="s">
        <v>3575</v>
      </c>
      <c r="B647" s="221"/>
      <c r="C647" s="219" t="s">
        <v>2578</v>
      </c>
      <c r="D647" s="67" t="s">
        <v>3576</v>
      </c>
      <c r="E647" s="257" t="s">
        <v>1104</v>
      </c>
      <c r="F647" s="257"/>
      <c r="G647" s="222"/>
      <c r="I647" s="69"/>
      <c r="J647" s="69"/>
      <c r="K647" s="69"/>
      <c r="L647" s="69"/>
      <c r="M647" s="69"/>
      <c r="AK647" s="71"/>
      <c r="AM647" s="71"/>
      <c r="AN647" s="71"/>
      <c r="AR647" s="43"/>
      <c r="AX647" s="72"/>
      <c r="AY647" s="72"/>
      <c r="AZ647" s="72"/>
      <c r="BA647" s="72"/>
      <c r="BB647" s="72"/>
      <c r="BC647" s="43"/>
      <c r="BD647" s="72"/>
      <c r="BE647" s="43"/>
      <c r="BF647" s="71"/>
    </row>
    <row r="648" spans="1:44" s="73" customFormat="1" ht="12">
      <c r="A648" s="65"/>
      <c r="B648" s="74" t="s">
        <v>1716</v>
      </c>
      <c r="C648" s="220" t="s">
        <v>1707</v>
      </c>
      <c r="D648" s="98" t="s">
        <v>3574</v>
      </c>
      <c r="E648" s="257"/>
      <c r="F648" s="257"/>
      <c r="AM648" s="75"/>
      <c r="AN648" s="75"/>
      <c r="AR648" s="75"/>
    </row>
    <row r="649" spans="1:58" s="45" customFormat="1" ht="24" customHeight="1">
      <c r="A649" s="94" t="s">
        <v>3577</v>
      </c>
      <c r="B649" s="221"/>
      <c r="C649" s="219" t="s">
        <v>3541</v>
      </c>
      <c r="D649" s="67" t="s">
        <v>3542</v>
      </c>
      <c r="E649" s="257" t="s">
        <v>1104</v>
      </c>
      <c r="F649" s="257"/>
      <c r="G649" s="222"/>
      <c r="I649" s="69"/>
      <c r="J649" s="69"/>
      <c r="K649" s="69"/>
      <c r="L649" s="69"/>
      <c r="M649" s="69"/>
      <c r="AK649" s="71"/>
      <c r="AM649" s="71"/>
      <c r="AN649" s="71"/>
      <c r="AR649" s="43"/>
      <c r="AX649" s="72"/>
      <c r="AY649" s="72"/>
      <c r="AZ649" s="72"/>
      <c r="BA649" s="72"/>
      <c r="BB649" s="72"/>
      <c r="BC649" s="43"/>
      <c r="BD649" s="72"/>
      <c r="BE649" s="43"/>
      <c r="BF649" s="71"/>
    </row>
    <row r="650" spans="1:44" s="73" customFormat="1" ht="11.25">
      <c r="A650" s="114"/>
      <c r="B650" s="115" t="s">
        <v>1716</v>
      </c>
      <c r="C650" s="224" t="s">
        <v>1707</v>
      </c>
      <c r="D650" s="225" t="s">
        <v>3578</v>
      </c>
      <c r="E650" s="257"/>
      <c r="F650" s="257"/>
      <c r="AM650" s="75"/>
      <c r="AN650" s="75"/>
      <c r="AR650" s="75"/>
    </row>
    <row r="651" spans="1:58" s="45" customFormat="1" ht="24" customHeight="1">
      <c r="A651" s="226"/>
      <c r="B651" s="223"/>
      <c r="C651" s="227"/>
      <c r="D651" s="96"/>
      <c r="E651" s="257"/>
      <c r="F651" s="257"/>
      <c r="G651" s="222"/>
      <c r="I651" s="69"/>
      <c r="J651" s="69"/>
      <c r="K651" s="69"/>
      <c r="L651" s="69"/>
      <c r="M651" s="69"/>
      <c r="AK651" s="71"/>
      <c r="AM651" s="71"/>
      <c r="AN651" s="71"/>
      <c r="AR651" s="43"/>
      <c r="AX651" s="72"/>
      <c r="AY651" s="72"/>
      <c r="AZ651" s="72"/>
      <c r="BA651" s="72"/>
      <c r="BB651" s="72"/>
      <c r="BC651" s="43"/>
      <c r="BD651" s="72"/>
      <c r="BE651" s="43"/>
      <c r="BF651" s="71"/>
    </row>
    <row r="652" spans="1:58" s="45" customFormat="1" ht="24" customHeight="1">
      <c r="A652" s="226"/>
      <c r="B652" s="223"/>
      <c r="C652" s="227"/>
      <c r="D652" s="96"/>
      <c r="E652" s="257"/>
      <c r="F652" s="257"/>
      <c r="G652" s="222"/>
      <c r="I652" s="69"/>
      <c r="J652" s="69"/>
      <c r="K652" s="69"/>
      <c r="L652" s="69"/>
      <c r="M652" s="69"/>
      <c r="AK652" s="71"/>
      <c r="AM652" s="71"/>
      <c r="AN652" s="71"/>
      <c r="AR652" s="43"/>
      <c r="AX652" s="72"/>
      <c r="AY652" s="72"/>
      <c r="AZ652" s="72"/>
      <c r="BA652" s="72"/>
      <c r="BB652" s="72"/>
      <c r="BC652" s="43"/>
      <c r="BD652" s="72"/>
      <c r="BE652" s="43"/>
      <c r="BF652" s="71"/>
    </row>
    <row r="653" spans="1:58" s="45" customFormat="1" ht="24" customHeight="1">
      <c r="A653" s="226"/>
      <c r="B653" s="223"/>
      <c r="C653" s="227"/>
      <c r="D653" s="96"/>
      <c r="E653" s="257"/>
      <c r="F653" s="257"/>
      <c r="G653" s="222"/>
      <c r="I653" s="69"/>
      <c r="J653" s="69"/>
      <c r="K653" s="69"/>
      <c r="L653" s="69"/>
      <c r="M653" s="69"/>
      <c r="AK653" s="71"/>
      <c r="AM653" s="71"/>
      <c r="AN653" s="71"/>
      <c r="AR653" s="43"/>
      <c r="AX653" s="72"/>
      <c r="AY653" s="72"/>
      <c r="AZ653" s="72"/>
      <c r="BA653" s="72"/>
      <c r="BB653" s="72"/>
      <c r="BC653" s="43"/>
      <c r="BD653" s="72"/>
      <c r="BE653" s="43"/>
      <c r="BF653" s="71"/>
    </row>
    <row r="654" spans="1:58" s="45" customFormat="1" ht="24" customHeight="1">
      <c r="A654" s="226"/>
      <c r="B654" s="223"/>
      <c r="C654" s="227"/>
      <c r="D654" s="96"/>
      <c r="E654" s="257"/>
      <c r="F654" s="257"/>
      <c r="G654" s="222"/>
      <c r="I654" s="69"/>
      <c r="J654" s="69"/>
      <c r="K654" s="69"/>
      <c r="L654" s="69"/>
      <c r="M654" s="69"/>
      <c r="AK654" s="71"/>
      <c r="AM654" s="71"/>
      <c r="AN654" s="71"/>
      <c r="AR654" s="43"/>
      <c r="AX654" s="72"/>
      <c r="AY654" s="72"/>
      <c r="AZ654" s="72"/>
      <c r="BA654" s="72"/>
      <c r="BB654" s="72"/>
      <c r="BC654" s="43"/>
      <c r="BD654" s="72"/>
      <c r="BE654" s="43"/>
      <c r="BF654" s="71"/>
    </row>
    <row r="655" spans="1:58" s="45" customFormat="1" ht="24" customHeight="1">
      <c r="A655" s="226"/>
      <c r="B655" s="223"/>
      <c r="C655" s="227"/>
      <c r="D655" s="96"/>
      <c r="E655" s="257"/>
      <c r="F655" s="257"/>
      <c r="G655" s="222"/>
      <c r="I655" s="69"/>
      <c r="J655" s="69"/>
      <c r="K655" s="69"/>
      <c r="L655" s="69"/>
      <c r="M655" s="69"/>
      <c r="AK655" s="71"/>
      <c r="AM655" s="71"/>
      <c r="AN655" s="71"/>
      <c r="AR655" s="43"/>
      <c r="AX655" s="72"/>
      <c r="AY655" s="72"/>
      <c r="AZ655" s="72"/>
      <c r="BA655" s="72"/>
      <c r="BB655" s="72"/>
      <c r="BC655" s="43"/>
      <c r="BD655" s="72"/>
      <c r="BE655" s="43"/>
      <c r="BF655" s="71"/>
    </row>
    <row r="656" spans="1:58" s="45" customFormat="1" ht="24" customHeight="1">
      <c r="A656" s="226"/>
      <c r="B656" s="223"/>
      <c r="C656" s="227"/>
      <c r="D656" s="96"/>
      <c r="E656" s="257"/>
      <c r="F656" s="257"/>
      <c r="G656" s="222"/>
      <c r="I656" s="69"/>
      <c r="J656" s="69"/>
      <c r="K656" s="69"/>
      <c r="L656" s="69"/>
      <c r="M656" s="69"/>
      <c r="AK656" s="71"/>
      <c r="AM656" s="71"/>
      <c r="AN656" s="71"/>
      <c r="AR656" s="43"/>
      <c r="AX656" s="72"/>
      <c r="AY656" s="72"/>
      <c r="AZ656" s="72"/>
      <c r="BA656" s="72"/>
      <c r="BB656" s="72"/>
      <c r="BC656" s="43"/>
      <c r="BD656" s="72"/>
      <c r="BE656" s="43"/>
      <c r="BF656" s="71"/>
    </row>
    <row r="657" spans="1:58" s="45" customFormat="1" ht="24" customHeight="1">
      <c r="A657" s="226"/>
      <c r="B657" s="223"/>
      <c r="C657" s="227"/>
      <c r="D657" s="96"/>
      <c r="E657" s="257"/>
      <c r="F657" s="257"/>
      <c r="G657" s="222"/>
      <c r="I657" s="69"/>
      <c r="J657" s="69"/>
      <c r="K657" s="69"/>
      <c r="L657" s="69"/>
      <c r="M657" s="69"/>
      <c r="AK657" s="71"/>
      <c r="AM657" s="71"/>
      <c r="AN657" s="71"/>
      <c r="AR657" s="43"/>
      <c r="AX657" s="72"/>
      <c r="AY657" s="72"/>
      <c r="AZ657" s="72"/>
      <c r="BA657" s="72"/>
      <c r="BB657" s="72"/>
      <c r="BC657" s="43"/>
      <c r="BD657" s="72"/>
      <c r="BE657" s="43"/>
      <c r="BF657" s="71"/>
    </row>
    <row r="658" spans="1:58" s="45" customFormat="1" ht="24" customHeight="1">
      <c r="A658" s="226"/>
      <c r="B658" s="223"/>
      <c r="C658" s="227"/>
      <c r="D658" s="96"/>
      <c r="E658" s="257"/>
      <c r="F658" s="257"/>
      <c r="G658" s="222"/>
      <c r="I658" s="69"/>
      <c r="J658" s="69"/>
      <c r="K658" s="69"/>
      <c r="L658" s="69"/>
      <c r="M658" s="69"/>
      <c r="AK658" s="71"/>
      <c r="AM658" s="71"/>
      <c r="AN658" s="71"/>
      <c r="AR658" s="43"/>
      <c r="AX658" s="72"/>
      <c r="AY658" s="72"/>
      <c r="AZ658" s="72"/>
      <c r="BA658" s="72"/>
      <c r="BB658" s="72"/>
      <c r="BC658" s="43"/>
      <c r="BD658" s="72"/>
      <c r="BE658" s="43"/>
      <c r="BF658" s="71"/>
    </row>
    <row r="659" spans="1:58" s="45" customFormat="1" ht="24" customHeight="1">
      <c r="A659" s="226"/>
      <c r="B659" s="223"/>
      <c r="C659" s="227"/>
      <c r="D659" s="96"/>
      <c r="E659" s="257"/>
      <c r="F659" s="257"/>
      <c r="G659" s="222"/>
      <c r="I659" s="69"/>
      <c r="J659" s="69"/>
      <c r="K659" s="69"/>
      <c r="L659" s="69"/>
      <c r="M659" s="69"/>
      <c r="AK659" s="71"/>
      <c r="AM659" s="71"/>
      <c r="AN659" s="71"/>
      <c r="AR659" s="43"/>
      <c r="AX659" s="72"/>
      <c r="AY659" s="72"/>
      <c r="AZ659" s="72"/>
      <c r="BA659" s="72"/>
      <c r="BB659" s="72"/>
      <c r="BC659" s="43"/>
      <c r="BD659" s="72"/>
      <c r="BE659" s="43"/>
      <c r="BF659" s="71"/>
    </row>
    <row r="660" spans="1:58" s="45" customFormat="1" ht="24" customHeight="1">
      <c r="A660" s="226"/>
      <c r="B660" s="223"/>
      <c r="C660" s="227"/>
      <c r="D660" s="96"/>
      <c r="E660" s="257"/>
      <c r="F660" s="257"/>
      <c r="G660" s="222"/>
      <c r="I660" s="69"/>
      <c r="J660" s="69"/>
      <c r="K660" s="69"/>
      <c r="L660" s="69"/>
      <c r="M660" s="69"/>
      <c r="AK660" s="71"/>
      <c r="AM660" s="71"/>
      <c r="AN660" s="71"/>
      <c r="AR660" s="43"/>
      <c r="AX660" s="72"/>
      <c r="AY660" s="72"/>
      <c r="AZ660" s="72"/>
      <c r="BA660" s="72"/>
      <c r="BB660" s="72"/>
      <c r="BC660" s="43"/>
      <c r="BD660" s="72"/>
      <c r="BE660" s="43"/>
      <c r="BF660" s="71"/>
    </row>
    <row r="661" spans="1:58" s="45" customFormat="1" ht="24" customHeight="1">
      <c r="A661" s="226"/>
      <c r="B661" s="223"/>
      <c r="C661" s="227"/>
      <c r="D661" s="96"/>
      <c r="E661" s="257"/>
      <c r="F661" s="257"/>
      <c r="G661" s="222"/>
      <c r="I661" s="69"/>
      <c r="J661" s="69"/>
      <c r="K661" s="69"/>
      <c r="L661" s="69"/>
      <c r="M661" s="69"/>
      <c r="AK661" s="71"/>
      <c r="AM661" s="71"/>
      <c r="AN661" s="71"/>
      <c r="AR661" s="43"/>
      <c r="AX661" s="72"/>
      <c r="AY661" s="72"/>
      <c r="AZ661" s="72"/>
      <c r="BA661" s="72"/>
      <c r="BB661" s="72"/>
      <c r="BC661" s="43"/>
      <c r="BD661" s="72"/>
      <c r="BE661" s="43"/>
      <c r="BF661" s="71"/>
    </row>
    <row r="662" spans="1:58" s="45" customFormat="1" ht="24" customHeight="1">
      <c r="A662" s="226"/>
      <c r="B662" s="223"/>
      <c r="C662" s="227"/>
      <c r="D662" s="96"/>
      <c r="E662" s="257"/>
      <c r="F662" s="257"/>
      <c r="G662" s="222"/>
      <c r="I662" s="69"/>
      <c r="J662" s="69"/>
      <c r="K662" s="69"/>
      <c r="L662" s="69"/>
      <c r="M662" s="69"/>
      <c r="AK662" s="71"/>
      <c r="AM662" s="71"/>
      <c r="AN662" s="71"/>
      <c r="AR662" s="43"/>
      <c r="AX662" s="72"/>
      <c r="AY662" s="72"/>
      <c r="AZ662" s="72"/>
      <c r="BA662" s="72"/>
      <c r="BB662" s="72"/>
      <c r="BC662" s="43"/>
      <c r="BD662" s="72"/>
      <c r="BE662" s="43"/>
      <c r="BF662" s="71"/>
    </row>
    <row r="663" spans="1:58" s="45" customFormat="1" ht="24" customHeight="1">
      <c r="A663" s="226"/>
      <c r="B663" s="223"/>
      <c r="C663" s="227"/>
      <c r="D663" s="96"/>
      <c r="E663" s="257"/>
      <c r="F663" s="257"/>
      <c r="G663" s="222"/>
      <c r="I663" s="69"/>
      <c r="J663" s="69"/>
      <c r="K663" s="69"/>
      <c r="L663" s="69"/>
      <c r="M663" s="69"/>
      <c r="AK663" s="71"/>
      <c r="AM663" s="71"/>
      <c r="AN663" s="71"/>
      <c r="AR663" s="43"/>
      <c r="AX663" s="72"/>
      <c r="AY663" s="72"/>
      <c r="AZ663" s="72"/>
      <c r="BA663" s="72"/>
      <c r="BB663" s="72"/>
      <c r="BC663" s="43"/>
      <c r="BD663" s="72"/>
      <c r="BE663" s="43"/>
      <c r="BF663" s="71"/>
    </row>
    <row r="664" spans="1:58" s="45" customFormat="1" ht="24" customHeight="1">
      <c r="A664" s="226"/>
      <c r="B664" s="223"/>
      <c r="C664" s="227"/>
      <c r="D664" s="96"/>
      <c r="E664" s="257"/>
      <c r="F664" s="257"/>
      <c r="G664" s="222"/>
      <c r="I664" s="69"/>
      <c r="J664" s="69"/>
      <c r="K664" s="69"/>
      <c r="L664" s="69"/>
      <c r="M664" s="69"/>
      <c r="AK664" s="71"/>
      <c r="AM664" s="71"/>
      <c r="AN664" s="71"/>
      <c r="AR664" s="43"/>
      <c r="AX664" s="72"/>
      <c r="AY664" s="72"/>
      <c r="AZ664" s="72"/>
      <c r="BA664" s="72"/>
      <c r="BB664" s="72"/>
      <c r="BC664" s="43"/>
      <c r="BD664" s="72"/>
      <c r="BE664" s="43"/>
      <c r="BF664" s="71"/>
    </row>
    <row r="665" spans="1:58" s="45" customFormat="1" ht="24" customHeight="1">
      <c r="A665" s="226"/>
      <c r="B665" s="223"/>
      <c r="C665" s="227"/>
      <c r="D665" s="96"/>
      <c r="E665" s="257"/>
      <c r="F665" s="257"/>
      <c r="G665" s="222"/>
      <c r="I665" s="69"/>
      <c r="J665" s="69"/>
      <c r="K665" s="69"/>
      <c r="L665" s="69"/>
      <c r="M665" s="69"/>
      <c r="AK665" s="71"/>
      <c r="AM665" s="71"/>
      <c r="AN665" s="71"/>
      <c r="AR665" s="43"/>
      <c r="AX665" s="72"/>
      <c r="AY665" s="72"/>
      <c r="AZ665" s="72"/>
      <c r="BA665" s="72"/>
      <c r="BB665" s="72"/>
      <c r="BC665" s="43"/>
      <c r="BD665" s="72"/>
      <c r="BE665" s="43"/>
      <c r="BF665" s="71"/>
    </row>
    <row r="666" spans="1:58" s="45" customFormat="1" ht="24" customHeight="1">
      <c r="A666" s="226"/>
      <c r="B666" s="223"/>
      <c r="C666" s="227"/>
      <c r="D666" s="96"/>
      <c r="E666" s="257"/>
      <c r="F666" s="257"/>
      <c r="G666" s="222"/>
      <c r="I666" s="69"/>
      <c r="J666" s="69"/>
      <c r="K666" s="69"/>
      <c r="L666" s="69"/>
      <c r="M666" s="69"/>
      <c r="AK666" s="71"/>
      <c r="AM666" s="71"/>
      <c r="AN666" s="71"/>
      <c r="AR666" s="43"/>
      <c r="AX666" s="72"/>
      <c r="AY666" s="72"/>
      <c r="AZ666" s="72"/>
      <c r="BA666" s="72"/>
      <c r="BB666" s="72"/>
      <c r="BC666" s="43"/>
      <c r="BD666" s="72"/>
      <c r="BE666" s="43"/>
      <c r="BF666" s="71"/>
    </row>
    <row r="667" spans="1:58" s="45" customFormat="1" ht="24" customHeight="1">
      <c r="A667" s="226"/>
      <c r="B667" s="223"/>
      <c r="C667" s="227"/>
      <c r="D667" s="96"/>
      <c r="E667" s="257"/>
      <c r="F667" s="257"/>
      <c r="G667" s="222"/>
      <c r="I667" s="69"/>
      <c r="J667" s="69"/>
      <c r="K667" s="69"/>
      <c r="L667" s="69"/>
      <c r="M667" s="69"/>
      <c r="AK667" s="71"/>
      <c r="AM667" s="71"/>
      <c r="AN667" s="71"/>
      <c r="AR667" s="43"/>
      <c r="AX667" s="72"/>
      <c r="AY667" s="72"/>
      <c r="AZ667" s="72"/>
      <c r="BA667" s="72"/>
      <c r="BB667" s="72"/>
      <c r="BC667" s="43"/>
      <c r="BD667" s="72"/>
      <c r="BE667" s="43"/>
      <c r="BF667" s="71"/>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F208"/>
  <sheetViews>
    <sheetView zoomScalePageLayoutView="0" workbookViewId="0" topLeftCell="A1">
      <selection activeCell="D7" sqref="D7"/>
    </sheetView>
  </sheetViews>
  <sheetFormatPr defaultColWidth="9" defaultRowHeight="10.5"/>
  <cols>
    <col min="1" max="1" width="4.16015625" style="42" customWidth="1"/>
    <col min="2" max="2" width="4.33203125" style="42" customWidth="1"/>
    <col min="3" max="3" width="14.66015625" style="42" customWidth="1"/>
    <col min="4" max="4" width="53" style="42" customWidth="1"/>
    <col min="5" max="5" width="33.66015625" style="257" customWidth="1"/>
    <col min="6" max="6" width="41.83203125" style="257" customWidth="1"/>
    <col min="7" max="7" width="9" style="42" customWidth="1"/>
    <col min="8" max="13" width="14.16015625" style="42" customWidth="1"/>
    <col min="14" max="14" width="16.3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1088</v>
      </c>
      <c r="D3" s="60" t="s">
        <v>2529</v>
      </c>
      <c r="E3" s="258"/>
      <c r="F3" s="258"/>
      <c r="I3" s="61"/>
      <c r="K3" s="61"/>
      <c r="M3" s="61"/>
      <c r="AK3" s="59"/>
      <c r="AM3" s="63"/>
      <c r="AN3" s="63"/>
      <c r="AR3" s="59"/>
      <c r="BD3" s="64"/>
    </row>
    <row r="4" spans="2:56" s="58" customFormat="1" ht="22.5" customHeight="1">
      <c r="B4" s="59" t="s">
        <v>1324</v>
      </c>
      <c r="C4" s="86" t="s">
        <v>1135</v>
      </c>
      <c r="D4" s="86" t="s">
        <v>3579</v>
      </c>
      <c r="E4" s="258"/>
      <c r="F4" s="260"/>
      <c r="I4" s="61"/>
      <c r="K4" s="61"/>
      <c r="M4" s="61"/>
      <c r="AK4" s="59"/>
      <c r="AM4" s="63"/>
      <c r="AN4" s="63"/>
      <c r="AR4" s="59"/>
      <c r="BD4" s="64"/>
    </row>
    <row r="5" spans="1:58" s="45" customFormat="1" ht="97.5" customHeight="1">
      <c r="A5" s="65" t="s">
        <v>5</v>
      </c>
      <c r="B5" s="65"/>
      <c r="C5" s="219" t="s">
        <v>2578</v>
      </c>
      <c r="D5" s="67" t="s">
        <v>3580</v>
      </c>
      <c r="E5" s="258" t="s">
        <v>1369</v>
      </c>
      <c r="F5" s="258">
        <v>90</v>
      </c>
      <c r="G5" s="68"/>
      <c r="I5" s="69"/>
      <c r="J5" s="69"/>
      <c r="K5" s="69"/>
      <c r="L5" s="69"/>
      <c r="M5" s="69"/>
      <c r="AK5" s="71"/>
      <c r="AM5" s="71"/>
      <c r="AN5" s="71"/>
      <c r="AR5" s="43"/>
      <c r="AX5" s="72"/>
      <c r="AY5" s="72"/>
      <c r="AZ5" s="72"/>
      <c r="BA5" s="72"/>
      <c r="BB5" s="72"/>
      <c r="BC5" s="43"/>
      <c r="BD5" s="72"/>
      <c r="BE5" s="43"/>
      <c r="BF5" s="71"/>
    </row>
    <row r="6" spans="2:44" s="73" customFormat="1" ht="12">
      <c r="B6" s="74" t="s">
        <v>1716</v>
      </c>
      <c r="C6" s="220" t="s">
        <v>1707</v>
      </c>
      <c r="D6" s="98" t="s">
        <v>3581</v>
      </c>
      <c r="E6" s="258"/>
      <c r="F6" s="260"/>
      <c r="AM6" s="75"/>
      <c r="AN6" s="75"/>
      <c r="AR6" s="75"/>
    </row>
    <row r="7" spans="1:58" s="45" customFormat="1" ht="130.5" customHeight="1">
      <c r="A7" s="65" t="s">
        <v>6</v>
      </c>
      <c r="B7" s="65"/>
      <c r="C7" s="219" t="s">
        <v>2578</v>
      </c>
      <c r="D7" s="67" t="s">
        <v>3582</v>
      </c>
      <c r="E7" s="258" t="s">
        <v>1158</v>
      </c>
      <c r="F7" s="260">
        <v>90</v>
      </c>
      <c r="G7" s="68"/>
      <c r="I7" s="69"/>
      <c r="J7" s="69"/>
      <c r="K7" s="69"/>
      <c r="L7" s="69"/>
      <c r="M7" s="69"/>
      <c r="AK7" s="71"/>
      <c r="AM7" s="71"/>
      <c r="AN7" s="71"/>
      <c r="AR7" s="43"/>
      <c r="AX7" s="72"/>
      <c r="AY7" s="72"/>
      <c r="AZ7" s="72"/>
      <c r="BA7" s="72"/>
      <c r="BB7" s="72"/>
      <c r="BC7" s="43"/>
      <c r="BD7" s="72"/>
      <c r="BE7" s="43"/>
      <c r="BF7" s="71"/>
    </row>
    <row r="8" spans="2:44" s="73" customFormat="1" ht="12">
      <c r="B8" s="74" t="s">
        <v>1716</v>
      </c>
      <c r="C8" s="220" t="s">
        <v>1707</v>
      </c>
      <c r="D8" s="98" t="s">
        <v>3581</v>
      </c>
      <c r="E8" s="258"/>
      <c r="F8" s="260"/>
      <c r="AM8" s="75"/>
      <c r="AN8" s="75"/>
      <c r="AR8" s="75"/>
    </row>
    <row r="9" spans="1:58" s="45" customFormat="1" ht="48.75" customHeight="1">
      <c r="A9" s="65" t="s">
        <v>7</v>
      </c>
      <c r="B9" s="65"/>
      <c r="C9" s="219" t="s">
        <v>2578</v>
      </c>
      <c r="D9" s="67" t="s">
        <v>3583</v>
      </c>
      <c r="E9" s="258" t="s">
        <v>1158</v>
      </c>
      <c r="F9" s="260">
        <v>90</v>
      </c>
      <c r="G9" s="68"/>
      <c r="I9" s="69"/>
      <c r="J9" s="69"/>
      <c r="K9" s="69"/>
      <c r="L9" s="69"/>
      <c r="M9" s="69"/>
      <c r="AK9" s="71"/>
      <c r="AM9" s="71"/>
      <c r="AN9" s="71"/>
      <c r="AR9" s="43"/>
      <c r="AX9" s="72"/>
      <c r="AY9" s="72"/>
      <c r="AZ9" s="72"/>
      <c r="BA9" s="72"/>
      <c r="BB9" s="72"/>
      <c r="BC9" s="43"/>
      <c r="BD9" s="72"/>
      <c r="BE9" s="43"/>
      <c r="BF9" s="71"/>
    </row>
    <row r="10" spans="1:58" s="45" customFormat="1" ht="63" customHeight="1">
      <c r="A10" s="65" t="s">
        <v>8</v>
      </c>
      <c r="B10" s="65"/>
      <c r="C10" s="219" t="s">
        <v>2578</v>
      </c>
      <c r="D10" s="67" t="s">
        <v>3584</v>
      </c>
      <c r="E10" s="258" t="s">
        <v>1158</v>
      </c>
      <c r="F10" s="260">
        <v>90</v>
      </c>
      <c r="G10" s="68"/>
      <c r="I10" s="69"/>
      <c r="J10" s="69"/>
      <c r="K10" s="69"/>
      <c r="L10" s="69"/>
      <c r="M10" s="69"/>
      <c r="AK10" s="71"/>
      <c r="AM10" s="71"/>
      <c r="AN10" s="71"/>
      <c r="AR10" s="43"/>
      <c r="AX10" s="72"/>
      <c r="AY10" s="72"/>
      <c r="AZ10" s="72"/>
      <c r="BA10" s="72"/>
      <c r="BB10" s="72"/>
      <c r="BC10" s="43"/>
      <c r="BD10" s="72"/>
      <c r="BE10" s="43"/>
      <c r="BF10" s="71"/>
    </row>
    <row r="11" spans="1:58" s="45" customFormat="1" ht="24" customHeight="1">
      <c r="A11" s="65" t="s">
        <v>9</v>
      </c>
      <c r="B11" s="65"/>
      <c r="C11" s="219" t="s">
        <v>2578</v>
      </c>
      <c r="D11" s="67" t="s">
        <v>3585</v>
      </c>
      <c r="E11" s="258" t="s">
        <v>1158</v>
      </c>
      <c r="F11" s="260">
        <v>90</v>
      </c>
      <c r="G11" s="68"/>
      <c r="I11" s="69"/>
      <c r="J11" s="69"/>
      <c r="K11" s="69"/>
      <c r="L11" s="69"/>
      <c r="M11" s="69"/>
      <c r="AK11" s="71"/>
      <c r="AM11" s="71"/>
      <c r="AN11" s="71"/>
      <c r="AR11" s="43"/>
      <c r="AX11" s="72"/>
      <c r="AY11" s="72"/>
      <c r="AZ11" s="72"/>
      <c r="BA11" s="72"/>
      <c r="BB11" s="72"/>
      <c r="BC11" s="43"/>
      <c r="BD11" s="72"/>
      <c r="BE11" s="43"/>
      <c r="BF11" s="71"/>
    </row>
    <row r="12" spans="1:58" s="45" customFormat="1" ht="61.5" customHeight="1">
      <c r="A12" s="65" t="s">
        <v>10</v>
      </c>
      <c r="B12" s="65"/>
      <c r="C12" s="219" t="s">
        <v>2578</v>
      </c>
      <c r="D12" s="67" t="s">
        <v>3586</v>
      </c>
      <c r="E12" s="258" t="s">
        <v>1158</v>
      </c>
      <c r="F12" s="260">
        <v>90</v>
      </c>
      <c r="G12" s="68"/>
      <c r="I12" s="69"/>
      <c r="J12" s="69"/>
      <c r="K12" s="69"/>
      <c r="L12" s="69"/>
      <c r="M12" s="69"/>
      <c r="AK12" s="71"/>
      <c r="AM12" s="71"/>
      <c r="AN12" s="71"/>
      <c r="AR12" s="43"/>
      <c r="AX12" s="72"/>
      <c r="AY12" s="72"/>
      <c r="AZ12" s="72"/>
      <c r="BA12" s="72"/>
      <c r="BB12" s="72"/>
      <c r="BC12" s="43"/>
      <c r="BD12" s="72"/>
      <c r="BE12" s="43"/>
      <c r="BF12" s="71"/>
    </row>
    <row r="13" spans="1:58" s="45" customFormat="1" ht="66.75" customHeight="1">
      <c r="A13" s="65" t="s">
        <v>11</v>
      </c>
      <c r="B13" s="65"/>
      <c r="C13" s="219" t="s">
        <v>2578</v>
      </c>
      <c r="D13" s="67" t="s">
        <v>3587</v>
      </c>
      <c r="E13" s="258" t="s">
        <v>1158</v>
      </c>
      <c r="F13" s="260">
        <v>90</v>
      </c>
      <c r="G13" s="68"/>
      <c r="I13" s="69"/>
      <c r="J13" s="69"/>
      <c r="K13" s="69"/>
      <c r="L13" s="69"/>
      <c r="M13" s="69"/>
      <c r="AK13" s="71"/>
      <c r="AM13" s="71"/>
      <c r="AN13" s="71"/>
      <c r="AR13" s="43"/>
      <c r="AX13" s="72"/>
      <c r="AY13" s="72"/>
      <c r="AZ13" s="72"/>
      <c r="BA13" s="72"/>
      <c r="BB13" s="72"/>
      <c r="BC13" s="43"/>
      <c r="BD13" s="72"/>
      <c r="BE13" s="43"/>
      <c r="BF13" s="71"/>
    </row>
    <row r="14" spans="1:58" s="45" customFormat="1" ht="24" customHeight="1">
      <c r="A14" s="65" t="s">
        <v>12</v>
      </c>
      <c r="B14" s="65"/>
      <c r="C14" s="219" t="s">
        <v>2578</v>
      </c>
      <c r="D14" s="67" t="s">
        <v>3588</v>
      </c>
      <c r="E14" s="258" t="s">
        <v>1158</v>
      </c>
      <c r="F14" s="260">
        <v>90</v>
      </c>
      <c r="G14" s="68"/>
      <c r="I14" s="69"/>
      <c r="J14" s="69"/>
      <c r="K14" s="69"/>
      <c r="L14" s="69"/>
      <c r="M14" s="69"/>
      <c r="AK14" s="71"/>
      <c r="AM14" s="71"/>
      <c r="AN14" s="71"/>
      <c r="AR14" s="43"/>
      <c r="AX14" s="72"/>
      <c r="AY14" s="72"/>
      <c r="AZ14" s="72"/>
      <c r="BA14" s="72"/>
      <c r="BB14" s="72"/>
      <c r="BC14" s="43"/>
      <c r="BD14" s="72"/>
      <c r="BE14" s="43"/>
      <c r="BF14" s="71"/>
    </row>
    <row r="15" spans="1:58" s="45" customFormat="1" ht="24" customHeight="1">
      <c r="A15" s="65" t="s">
        <v>13</v>
      </c>
      <c r="B15" s="65"/>
      <c r="C15" s="219" t="s">
        <v>2578</v>
      </c>
      <c r="D15" s="67" t="s">
        <v>2604</v>
      </c>
      <c r="E15" s="258" t="s">
        <v>1367</v>
      </c>
      <c r="F15" s="260">
        <v>95</v>
      </c>
      <c r="G15" s="68"/>
      <c r="I15" s="69"/>
      <c r="J15" s="69"/>
      <c r="K15" s="69"/>
      <c r="L15" s="69"/>
      <c r="M15" s="69"/>
      <c r="AK15" s="71"/>
      <c r="AM15" s="71"/>
      <c r="AN15" s="71"/>
      <c r="AR15" s="43"/>
      <c r="AX15" s="72"/>
      <c r="AY15" s="72"/>
      <c r="AZ15" s="72"/>
      <c r="BA15" s="72"/>
      <c r="BB15" s="72"/>
      <c r="BC15" s="43"/>
      <c r="BD15" s="72"/>
      <c r="BE15" s="43"/>
      <c r="BF15" s="71"/>
    </row>
    <row r="16" spans="1:58" s="45" customFormat="1" ht="15" customHeight="1">
      <c r="A16" s="73"/>
      <c r="B16" s="74" t="s">
        <v>1716</v>
      </c>
      <c r="C16" s="220" t="s">
        <v>1707</v>
      </c>
      <c r="D16" s="98" t="s">
        <v>3589</v>
      </c>
      <c r="E16" s="258"/>
      <c r="F16" s="260"/>
      <c r="G16" s="68"/>
      <c r="I16" s="69"/>
      <c r="J16" s="69"/>
      <c r="K16" s="69"/>
      <c r="L16" s="69"/>
      <c r="M16" s="69"/>
      <c r="AK16" s="71"/>
      <c r="AM16" s="71"/>
      <c r="AN16" s="71"/>
      <c r="AR16" s="43"/>
      <c r="AX16" s="72"/>
      <c r="AY16" s="72"/>
      <c r="AZ16" s="72"/>
      <c r="BA16" s="72"/>
      <c r="BB16" s="72"/>
      <c r="BC16" s="43"/>
      <c r="BD16" s="72"/>
      <c r="BE16" s="43"/>
      <c r="BF16" s="71"/>
    </row>
    <row r="17" spans="1:58" s="45" customFormat="1" ht="24" customHeight="1">
      <c r="A17" s="65" t="s">
        <v>14</v>
      </c>
      <c r="B17" s="65"/>
      <c r="C17" s="219" t="s">
        <v>2578</v>
      </c>
      <c r="D17" s="67" t="s">
        <v>2654</v>
      </c>
      <c r="E17" s="258" t="s">
        <v>1373</v>
      </c>
      <c r="F17" s="260">
        <v>80</v>
      </c>
      <c r="G17" s="68"/>
      <c r="I17" s="69"/>
      <c r="J17" s="69"/>
      <c r="K17" s="69"/>
      <c r="L17" s="69"/>
      <c r="M17" s="69"/>
      <c r="AK17" s="71"/>
      <c r="AM17" s="71"/>
      <c r="AN17" s="71"/>
      <c r="AR17" s="43"/>
      <c r="AX17" s="72"/>
      <c r="AY17" s="72"/>
      <c r="AZ17" s="72"/>
      <c r="BA17" s="72"/>
      <c r="BB17" s="72"/>
      <c r="BC17" s="43"/>
      <c r="BD17" s="72"/>
      <c r="BE17" s="43"/>
      <c r="BF17" s="71"/>
    </row>
    <row r="18" spans="1:58" s="45" customFormat="1" ht="33" customHeight="1">
      <c r="A18" s="65" t="s">
        <v>15</v>
      </c>
      <c r="B18" s="65"/>
      <c r="C18" s="219" t="s">
        <v>2578</v>
      </c>
      <c r="D18" s="67" t="s">
        <v>3590</v>
      </c>
      <c r="E18" s="258" t="s">
        <v>1367</v>
      </c>
      <c r="F18" s="260">
        <v>95</v>
      </c>
      <c r="G18" s="68"/>
      <c r="I18" s="69"/>
      <c r="J18" s="69"/>
      <c r="K18" s="69"/>
      <c r="L18" s="69"/>
      <c r="M18" s="69"/>
      <c r="AK18" s="71"/>
      <c r="AM18" s="71"/>
      <c r="AN18" s="71"/>
      <c r="AR18" s="43"/>
      <c r="AX18" s="72"/>
      <c r="AY18" s="72"/>
      <c r="AZ18" s="72"/>
      <c r="BA18" s="72"/>
      <c r="BB18" s="72"/>
      <c r="BC18" s="43"/>
      <c r="BD18" s="72"/>
      <c r="BE18" s="43"/>
      <c r="BF18" s="71"/>
    </row>
    <row r="19" spans="1:58" s="45" customFormat="1" ht="11.25" customHeight="1">
      <c r="A19" s="73"/>
      <c r="B19" s="74" t="s">
        <v>1716</v>
      </c>
      <c r="C19" s="220" t="s">
        <v>1707</v>
      </c>
      <c r="D19" s="98" t="s">
        <v>3589</v>
      </c>
      <c r="E19" s="258"/>
      <c r="F19" s="260"/>
      <c r="G19" s="68"/>
      <c r="I19" s="69"/>
      <c r="J19" s="69"/>
      <c r="K19" s="69"/>
      <c r="L19" s="69"/>
      <c r="M19" s="69"/>
      <c r="AK19" s="71"/>
      <c r="AM19" s="71"/>
      <c r="AN19" s="71"/>
      <c r="AR19" s="43"/>
      <c r="AX19" s="72"/>
      <c r="AY19" s="72"/>
      <c r="AZ19" s="72"/>
      <c r="BA19" s="72"/>
      <c r="BB19" s="72"/>
      <c r="BC19" s="43"/>
      <c r="BD19" s="72"/>
      <c r="BE19" s="43"/>
      <c r="BF19" s="71"/>
    </row>
    <row r="20" spans="1:58" s="45" customFormat="1" ht="48.75" customHeight="1">
      <c r="A20" s="65" t="s">
        <v>16</v>
      </c>
      <c r="B20" s="65"/>
      <c r="C20" s="219" t="s">
        <v>2578</v>
      </c>
      <c r="D20" s="67" t="s">
        <v>3591</v>
      </c>
      <c r="E20" s="258" t="s">
        <v>1367</v>
      </c>
      <c r="F20" s="260">
        <v>95</v>
      </c>
      <c r="G20" s="68"/>
      <c r="I20" s="69"/>
      <c r="J20" s="69"/>
      <c r="K20" s="69"/>
      <c r="L20" s="69"/>
      <c r="M20" s="69"/>
      <c r="AK20" s="71"/>
      <c r="AM20" s="71"/>
      <c r="AN20" s="71"/>
      <c r="AR20" s="43"/>
      <c r="AX20" s="72"/>
      <c r="AY20" s="72"/>
      <c r="AZ20" s="72"/>
      <c r="BA20" s="72"/>
      <c r="BB20" s="72"/>
      <c r="BC20" s="43"/>
      <c r="BD20" s="72"/>
      <c r="BE20" s="43"/>
      <c r="BF20" s="71"/>
    </row>
    <row r="21" spans="1:58" s="45" customFormat="1" ht="37.5" customHeight="1">
      <c r="A21" s="65" t="s">
        <v>17</v>
      </c>
      <c r="B21" s="65"/>
      <c r="C21" s="219" t="s">
        <v>2578</v>
      </c>
      <c r="D21" s="67" t="s">
        <v>3592</v>
      </c>
      <c r="E21" s="258" t="s">
        <v>1367</v>
      </c>
      <c r="F21" s="260">
        <v>95</v>
      </c>
      <c r="G21" s="68"/>
      <c r="I21" s="69"/>
      <c r="J21" s="69"/>
      <c r="K21" s="69"/>
      <c r="L21" s="69"/>
      <c r="M21" s="69"/>
      <c r="AK21" s="71"/>
      <c r="AM21" s="71"/>
      <c r="AN21" s="71"/>
      <c r="AR21" s="43"/>
      <c r="AX21" s="72"/>
      <c r="AY21" s="72"/>
      <c r="AZ21" s="72"/>
      <c r="BA21" s="72"/>
      <c r="BB21" s="72"/>
      <c r="BC21" s="43"/>
      <c r="BD21" s="72"/>
      <c r="BE21" s="43"/>
      <c r="BF21" s="71"/>
    </row>
    <row r="22" spans="1:58" s="45" customFormat="1" ht="12.75" customHeight="1">
      <c r="A22" s="73"/>
      <c r="B22" s="74" t="s">
        <v>1716</v>
      </c>
      <c r="C22" s="220" t="s">
        <v>1707</v>
      </c>
      <c r="D22" s="98" t="s">
        <v>3589</v>
      </c>
      <c r="E22" s="258"/>
      <c r="F22" s="260"/>
      <c r="G22" s="68"/>
      <c r="I22" s="69"/>
      <c r="J22" s="69"/>
      <c r="K22" s="69"/>
      <c r="L22" s="69"/>
      <c r="M22" s="69"/>
      <c r="AK22" s="71"/>
      <c r="AM22" s="71"/>
      <c r="AN22" s="71"/>
      <c r="AR22" s="43"/>
      <c r="AX22" s="72"/>
      <c r="AY22" s="72"/>
      <c r="AZ22" s="72"/>
      <c r="BA22" s="72"/>
      <c r="BB22" s="72"/>
      <c r="BC22" s="43"/>
      <c r="BD22" s="72"/>
      <c r="BE22" s="43"/>
      <c r="BF22" s="71"/>
    </row>
    <row r="23" spans="1:58" s="45" customFormat="1" ht="31.5" customHeight="1">
      <c r="A23" s="65" t="s">
        <v>18</v>
      </c>
      <c r="B23" s="65"/>
      <c r="C23" s="219" t="s">
        <v>3593</v>
      </c>
      <c r="D23" s="67" t="s">
        <v>3594</v>
      </c>
      <c r="E23" s="258" t="s">
        <v>1367</v>
      </c>
      <c r="F23" s="260">
        <v>95</v>
      </c>
      <c r="G23" s="68"/>
      <c r="I23" s="69"/>
      <c r="J23" s="69"/>
      <c r="K23" s="69"/>
      <c r="L23" s="69"/>
      <c r="M23" s="69"/>
      <c r="AK23" s="71"/>
      <c r="AM23" s="71"/>
      <c r="AN23" s="71"/>
      <c r="AR23" s="43"/>
      <c r="AX23" s="72"/>
      <c r="AY23" s="72"/>
      <c r="AZ23" s="72"/>
      <c r="BA23" s="72"/>
      <c r="BB23" s="72"/>
      <c r="BC23" s="43"/>
      <c r="BD23" s="72"/>
      <c r="BE23" s="43"/>
      <c r="BF23" s="71"/>
    </row>
    <row r="24" spans="1:58" s="45" customFormat="1" ht="16.5" customHeight="1">
      <c r="A24" s="73"/>
      <c r="B24" s="74" t="s">
        <v>1716</v>
      </c>
      <c r="C24" s="220" t="s">
        <v>1707</v>
      </c>
      <c r="D24" s="98" t="s">
        <v>3589</v>
      </c>
      <c r="E24" s="258"/>
      <c r="F24" s="260"/>
      <c r="G24" s="68"/>
      <c r="I24" s="69"/>
      <c r="J24" s="69"/>
      <c r="K24" s="69"/>
      <c r="L24" s="69"/>
      <c r="M24" s="69"/>
      <c r="AK24" s="71"/>
      <c r="AM24" s="71"/>
      <c r="AN24" s="71"/>
      <c r="AR24" s="43"/>
      <c r="AX24" s="72"/>
      <c r="AY24" s="72"/>
      <c r="AZ24" s="72"/>
      <c r="BA24" s="72"/>
      <c r="BB24" s="72"/>
      <c r="BC24" s="43"/>
      <c r="BD24" s="72"/>
      <c r="BE24" s="43"/>
      <c r="BF24" s="71"/>
    </row>
    <row r="25" spans="1:58" s="45" customFormat="1" ht="30.75" customHeight="1">
      <c r="A25" s="65" t="s">
        <v>2572</v>
      </c>
      <c r="B25" s="65"/>
      <c r="C25" s="219" t="s">
        <v>2578</v>
      </c>
      <c r="D25" s="67" t="s">
        <v>3595</v>
      </c>
      <c r="E25" s="258" t="s">
        <v>1373</v>
      </c>
      <c r="F25" s="260">
        <v>50</v>
      </c>
      <c r="G25" s="68"/>
      <c r="I25" s="69"/>
      <c r="J25" s="69"/>
      <c r="K25" s="69"/>
      <c r="L25" s="69"/>
      <c r="M25" s="69"/>
      <c r="AK25" s="71"/>
      <c r="AM25" s="71"/>
      <c r="AN25" s="71"/>
      <c r="AR25" s="43"/>
      <c r="AX25" s="72"/>
      <c r="AY25" s="72"/>
      <c r="AZ25" s="72"/>
      <c r="BA25" s="72"/>
      <c r="BB25" s="72"/>
      <c r="BC25" s="43"/>
      <c r="BD25" s="72"/>
      <c r="BE25" s="43"/>
      <c r="BF25" s="71"/>
    </row>
    <row r="26" spans="1:58" s="45" customFormat="1" ht="24" customHeight="1">
      <c r="A26" s="65" t="s">
        <v>1739</v>
      </c>
      <c r="B26" s="65"/>
      <c r="C26" s="219" t="s">
        <v>2578</v>
      </c>
      <c r="D26" s="67" t="s">
        <v>3596</v>
      </c>
      <c r="E26" s="258"/>
      <c r="F26" s="260"/>
      <c r="G26" s="68"/>
      <c r="I26" s="69"/>
      <c r="J26" s="69"/>
      <c r="K26" s="69"/>
      <c r="L26" s="69"/>
      <c r="M26" s="69"/>
      <c r="AK26" s="71"/>
      <c r="AM26" s="71"/>
      <c r="AN26" s="71"/>
      <c r="AR26" s="43"/>
      <c r="AX26" s="72"/>
      <c r="AY26" s="72"/>
      <c r="AZ26" s="72"/>
      <c r="BA26" s="72"/>
      <c r="BB26" s="72"/>
      <c r="BC26" s="43"/>
      <c r="BD26" s="72"/>
      <c r="BE26" s="43"/>
      <c r="BF26" s="71"/>
    </row>
    <row r="27" spans="1:58" s="45" customFormat="1" ht="43.5" customHeight="1">
      <c r="A27" s="65" t="s">
        <v>1742</v>
      </c>
      <c r="B27" s="65"/>
      <c r="C27" s="219" t="s">
        <v>2578</v>
      </c>
      <c r="D27" s="67" t="s">
        <v>3597</v>
      </c>
      <c r="E27" s="259" t="s">
        <v>1372</v>
      </c>
      <c r="F27" s="257">
        <v>65</v>
      </c>
      <c r="G27" s="68"/>
      <c r="I27" s="69"/>
      <c r="J27" s="69"/>
      <c r="K27" s="69"/>
      <c r="L27" s="69"/>
      <c r="M27" s="69"/>
      <c r="AK27" s="71"/>
      <c r="AM27" s="71"/>
      <c r="AN27" s="71"/>
      <c r="AR27" s="43"/>
      <c r="AX27" s="72"/>
      <c r="AY27" s="72"/>
      <c r="AZ27" s="72"/>
      <c r="BA27" s="72"/>
      <c r="BB27" s="72"/>
      <c r="BC27" s="43"/>
      <c r="BD27" s="72"/>
      <c r="BE27" s="43"/>
      <c r="BF27" s="71"/>
    </row>
    <row r="28" spans="1:58" s="45" customFormat="1" ht="16.5" customHeight="1">
      <c r="A28" s="65" t="s">
        <v>2581</v>
      </c>
      <c r="B28" s="65"/>
      <c r="C28" s="219" t="s">
        <v>2578</v>
      </c>
      <c r="D28" s="67" t="s">
        <v>3598</v>
      </c>
      <c r="E28" s="259" t="s">
        <v>1372</v>
      </c>
      <c r="F28" s="257">
        <v>95</v>
      </c>
      <c r="G28" s="68"/>
      <c r="I28" s="69"/>
      <c r="J28" s="69"/>
      <c r="K28" s="69"/>
      <c r="L28" s="69"/>
      <c r="M28" s="69"/>
      <c r="AK28" s="71"/>
      <c r="AM28" s="71"/>
      <c r="AN28" s="71"/>
      <c r="AR28" s="43"/>
      <c r="AX28" s="72"/>
      <c r="AY28" s="72"/>
      <c r="AZ28" s="72"/>
      <c r="BA28" s="72"/>
      <c r="BB28" s="72"/>
      <c r="BC28" s="43"/>
      <c r="BD28" s="72"/>
      <c r="BE28" s="43"/>
      <c r="BF28" s="71"/>
    </row>
    <row r="29" spans="1:58" s="45" customFormat="1" ht="16.5" customHeight="1">
      <c r="A29" s="65" t="s">
        <v>2584</v>
      </c>
      <c r="B29" s="65"/>
      <c r="C29" s="219" t="s">
        <v>2578</v>
      </c>
      <c r="D29" s="67" t="s">
        <v>3599</v>
      </c>
      <c r="E29" s="258" t="s">
        <v>1372</v>
      </c>
      <c r="F29" s="260">
        <v>95</v>
      </c>
      <c r="G29" s="68"/>
      <c r="I29" s="69"/>
      <c r="J29" s="69"/>
      <c r="K29" s="69"/>
      <c r="L29" s="69"/>
      <c r="M29" s="69"/>
      <c r="AK29" s="71"/>
      <c r="AM29" s="71"/>
      <c r="AN29" s="71"/>
      <c r="AR29" s="43"/>
      <c r="AX29" s="72"/>
      <c r="AY29" s="72"/>
      <c r="AZ29" s="72"/>
      <c r="BA29" s="72"/>
      <c r="BB29" s="72"/>
      <c r="BC29" s="43"/>
      <c r="BD29" s="72"/>
      <c r="BE29" s="43"/>
      <c r="BF29" s="71"/>
    </row>
    <row r="30" spans="1:58" s="45" customFormat="1" ht="33.75" customHeight="1">
      <c r="A30" s="65" t="s">
        <v>2587</v>
      </c>
      <c r="B30" s="65"/>
      <c r="C30" s="219" t="s">
        <v>2812</v>
      </c>
      <c r="D30" s="67" t="s">
        <v>2813</v>
      </c>
      <c r="E30" s="259" t="s">
        <v>1373</v>
      </c>
      <c r="F30" s="257">
        <v>90</v>
      </c>
      <c r="G30" s="68"/>
      <c r="I30" s="69"/>
      <c r="J30" s="69"/>
      <c r="K30" s="69"/>
      <c r="L30" s="69"/>
      <c r="M30" s="69"/>
      <c r="AK30" s="71"/>
      <c r="AM30" s="71"/>
      <c r="AN30" s="71"/>
      <c r="AR30" s="43"/>
      <c r="AX30" s="72"/>
      <c r="AY30" s="72"/>
      <c r="AZ30" s="72"/>
      <c r="BA30" s="72"/>
      <c r="BB30" s="72"/>
      <c r="BC30" s="43"/>
      <c r="BD30" s="72"/>
      <c r="BE30" s="43"/>
      <c r="BF30" s="71"/>
    </row>
    <row r="31" spans="1:58" s="45" customFormat="1" ht="32.25" customHeight="1">
      <c r="A31" s="65" t="s">
        <v>2590</v>
      </c>
      <c r="B31" s="65"/>
      <c r="C31" s="219" t="s">
        <v>2819</v>
      </c>
      <c r="D31" s="67" t="s">
        <v>2820</v>
      </c>
      <c r="E31" s="259" t="s">
        <v>1373</v>
      </c>
      <c r="F31" s="257">
        <v>90</v>
      </c>
      <c r="G31" s="68"/>
      <c r="I31" s="69"/>
      <c r="J31" s="69"/>
      <c r="K31" s="69"/>
      <c r="L31" s="69"/>
      <c r="M31" s="69"/>
      <c r="AK31" s="71"/>
      <c r="AM31" s="71"/>
      <c r="AN31" s="71"/>
      <c r="AR31" s="43"/>
      <c r="AX31" s="72"/>
      <c r="AY31" s="72"/>
      <c r="AZ31" s="72"/>
      <c r="BA31" s="72"/>
      <c r="BB31" s="72"/>
      <c r="BC31" s="43"/>
      <c r="BD31" s="72"/>
      <c r="BE31" s="43"/>
      <c r="BF31" s="71"/>
    </row>
    <row r="32" spans="1:58" s="45" customFormat="1" ht="28.5" customHeight="1">
      <c r="A32" s="65" t="s">
        <v>2593</v>
      </c>
      <c r="B32" s="65"/>
      <c r="C32" s="219" t="s">
        <v>2823</v>
      </c>
      <c r="D32" s="67" t="s">
        <v>2824</v>
      </c>
      <c r="E32" s="259" t="s">
        <v>1373</v>
      </c>
      <c r="F32" s="257">
        <v>90</v>
      </c>
      <c r="G32" s="68"/>
      <c r="I32" s="69"/>
      <c r="J32" s="69"/>
      <c r="K32" s="69"/>
      <c r="L32" s="69"/>
      <c r="M32" s="69"/>
      <c r="AK32" s="71"/>
      <c r="AM32" s="71"/>
      <c r="AN32" s="71"/>
      <c r="AR32" s="43"/>
      <c r="AX32" s="72"/>
      <c r="AY32" s="72"/>
      <c r="AZ32" s="72"/>
      <c r="BA32" s="72"/>
      <c r="BB32" s="72"/>
      <c r="BC32" s="43"/>
      <c r="BD32" s="72"/>
      <c r="BE32" s="43"/>
      <c r="BF32" s="71"/>
    </row>
    <row r="33" spans="1:58" s="45" customFormat="1" ht="21.75" customHeight="1">
      <c r="A33" s="65" t="s">
        <v>2596</v>
      </c>
      <c r="B33" s="65"/>
      <c r="C33" s="219" t="s">
        <v>2578</v>
      </c>
      <c r="D33" s="67" t="s">
        <v>3600</v>
      </c>
      <c r="E33" s="259" t="s">
        <v>1373</v>
      </c>
      <c r="F33" s="257">
        <v>90</v>
      </c>
      <c r="G33" s="68"/>
      <c r="I33" s="69"/>
      <c r="J33" s="69"/>
      <c r="K33" s="69"/>
      <c r="L33" s="69"/>
      <c r="M33" s="69"/>
      <c r="AK33" s="71"/>
      <c r="AM33" s="71"/>
      <c r="AN33" s="71"/>
      <c r="AR33" s="43"/>
      <c r="AX33" s="72"/>
      <c r="AY33" s="72"/>
      <c r="AZ33" s="72"/>
      <c r="BA33" s="72"/>
      <c r="BB33" s="72"/>
      <c r="BC33" s="43"/>
      <c r="BD33" s="72"/>
      <c r="BE33" s="43"/>
      <c r="BF33" s="71"/>
    </row>
    <row r="34" spans="1:58" s="45" customFormat="1" ht="23.25" customHeight="1">
      <c r="A34" s="65" t="s">
        <v>2599</v>
      </c>
      <c r="B34" s="65"/>
      <c r="C34" s="219" t="s">
        <v>2578</v>
      </c>
      <c r="D34" s="67" t="s">
        <v>3601</v>
      </c>
      <c r="E34" s="259" t="s">
        <v>1373</v>
      </c>
      <c r="F34" s="257">
        <v>90</v>
      </c>
      <c r="G34" s="68"/>
      <c r="I34" s="69"/>
      <c r="J34" s="69"/>
      <c r="K34" s="69"/>
      <c r="L34" s="69"/>
      <c r="M34" s="69"/>
      <c r="AK34" s="71"/>
      <c r="AM34" s="71"/>
      <c r="AN34" s="71"/>
      <c r="AR34" s="43"/>
      <c r="AX34" s="72"/>
      <c r="AY34" s="72"/>
      <c r="AZ34" s="72"/>
      <c r="BA34" s="72"/>
      <c r="BB34" s="72"/>
      <c r="BC34" s="43"/>
      <c r="BD34" s="72"/>
      <c r="BE34" s="43"/>
      <c r="BF34" s="71"/>
    </row>
    <row r="35" spans="1:58" s="45" customFormat="1" ht="21" customHeight="1">
      <c r="A35" s="65" t="s">
        <v>2603</v>
      </c>
      <c r="B35" s="65"/>
      <c r="C35" s="219" t="s">
        <v>2578</v>
      </c>
      <c r="D35" s="67" t="s">
        <v>3602</v>
      </c>
      <c r="E35" s="259" t="s">
        <v>1373</v>
      </c>
      <c r="F35" s="257">
        <v>90</v>
      </c>
      <c r="G35" s="68"/>
      <c r="I35" s="69"/>
      <c r="J35" s="69"/>
      <c r="K35" s="69"/>
      <c r="L35" s="69"/>
      <c r="M35" s="69"/>
      <c r="AK35" s="71"/>
      <c r="AM35" s="71"/>
      <c r="AN35" s="71"/>
      <c r="AR35" s="43"/>
      <c r="AX35" s="72"/>
      <c r="AY35" s="72"/>
      <c r="AZ35" s="72"/>
      <c r="BA35" s="72"/>
      <c r="BB35" s="72"/>
      <c r="BC35" s="43"/>
      <c r="BD35" s="72"/>
      <c r="BE35" s="43"/>
      <c r="BF35" s="71"/>
    </row>
    <row r="36" spans="1:58" s="45" customFormat="1" ht="24" customHeight="1">
      <c r="A36" s="65" t="s">
        <v>2606</v>
      </c>
      <c r="B36" s="221"/>
      <c r="C36" s="219" t="s">
        <v>2842</v>
      </c>
      <c r="D36" s="67" t="s">
        <v>3603</v>
      </c>
      <c r="E36" s="259" t="s">
        <v>1373</v>
      </c>
      <c r="F36" s="257">
        <v>90</v>
      </c>
      <c r="G36" s="222"/>
      <c r="I36" s="69"/>
      <c r="J36" s="69"/>
      <c r="K36" s="69"/>
      <c r="L36" s="69"/>
      <c r="M36" s="69"/>
      <c r="AK36" s="71"/>
      <c r="AM36" s="71"/>
      <c r="AN36" s="71"/>
      <c r="AR36" s="43"/>
      <c r="AX36" s="72"/>
      <c r="AY36" s="72"/>
      <c r="AZ36" s="72"/>
      <c r="BA36" s="72"/>
      <c r="BB36" s="72"/>
      <c r="BC36" s="43"/>
      <c r="BD36" s="72"/>
      <c r="BE36" s="43"/>
      <c r="BF36" s="71"/>
    </row>
    <row r="37" spans="2:44" s="73" customFormat="1" ht="12">
      <c r="B37" s="74" t="s">
        <v>1716</v>
      </c>
      <c r="C37" s="219"/>
      <c r="D37" s="98" t="s">
        <v>3604</v>
      </c>
      <c r="E37" s="259"/>
      <c r="F37" s="257"/>
      <c r="AM37" s="75"/>
      <c r="AN37" s="75"/>
      <c r="AR37" s="75"/>
    </row>
    <row r="38" spans="1:58" s="45" customFormat="1" ht="24" customHeight="1">
      <c r="A38" s="65" t="s">
        <v>2609</v>
      </c>
      <c r="B38" s="221"/>
      <c r="C38" s="219" t="s">
        <v>2846</v>
      </c>
      <c r="D38" s="67" t="s">
        <v>3605</v>
      </c>
      <c r="E38" s="259" t="s">
        <v>1373</v>
      </c>
      <c r="F38" s="257">
        <v>90</v>
      </c>
      <c r="G38" s="222"/>
      <c r="I38" s="69"/>
      <c r="J38" s="69"/>
      <c r="K38" s="69"/>
      <c r="L38" s="69"/>
      <c r="M38" s="69"/>
      <c r="AK38" s="71"/>
      <c r="AM38" s="71"/>
      <c r="AN38" s="71"/>
      <c r="AR38" s="43"/>
      <c r="AX38" s="72"/>
      <c r="AY38" s="72"/>
      <c r="AZ38" s="72"/>
      <c r="BA38" s="72"/>
      <c r="BB38" s="72"/>
      <c r="BC38" s="43"/>
      <c r="BD38" s="72"/>
      <c r="BE38" s="43"/>
      <c r="BF38" s="71"/>
    </row>
    <row r="39" spans="1:58" s="45" customFormat="1" ht="12.75" customHeight="1">
      <c r="A39" s="65"/>
      <c r="B39" s="74" t="s">
        <v>1716</v>
      </c>
      <c r="C39" s="220" t="s">
        <v>1707</v>
      </c>
      <c r="D39" s="98" t="s">
        <v>3581</v>
      </c>
      <c r="E39" s="259"/>
      <c r="F39" s="257"/>
      <c r="G39" s="222"/>
      <c r="I39" s="69"/>
      <c r="J39" s="69"/>
      <c r="K39" s="69"/>
      <c r="L39" s="69"/>
      <c r="M39" s="69"/>
      <c r="AK39" s="71"/>
      <c r="AM39" s="71"/>
      <c r="AN39" s="71"/>
      <c r="AR39" s="43"/>
      <c r="AX39" s="72"/>
      <c r="AY39" s="72"/>
      <c r="AZ39" s="72"/>
      <c r="BA39" s="72"/>
      <c r="BB39" s="72"/>
      <c r="BC39" s="43"/>
      <c r="BD39" s="72"/>
      <c r="BE39" s="43"/>
      <c r="BF39" s="71"/>
    </row>
    <row r="40" spans="1:58" s="45" customFormat="1" ht="24" customHeight="1">
      <c r="A40" s="65" t="s">
        <v>2613</v>
      </c>
      <c r="B40" s="221"/>
      <c r="C40" s="219" t="s">
        <v>2850</v>
      </c>
      <c r="D40" s="67" t="s">
        <v>3606</v>
      </c>
      <c r="E40" s="257" t="s">
        <v>1373</v>
      </c>
      <c r="F40" s="257">
        <v>90</v>
      </c>
      <c r="G40" s="222"/>
      <c r="I40" s="69"/>
      <c r="J40" s="69"/>
      <c r="K40" s="69"/>
      <c r="L40" s="69"/>
      <c r="M40" s="69"/>
      <c r="AK40" s="71"/>
      <c r="AM40" s="71"/>
      <c r="AN40" s="71"/>
      <c r="AR40" s="43"/>
      <c r="AX40" s="72"/>
      <c r="AY40" s="72"/>
      <c r="AZ40" s="72"/>
      <c r="BA40" s="72"/>
      <c r="BB40" s="72"/>
      <c r="BC40" s="43"/>
      <c r="BD40" s="72"/>
      <c r="BE40" s="43"/>
      <c r="BF40" s="71"/>
    </row>
    <row r="41" spans="1:58" s="45" customFormat="1" ht="12" customHeight="1">
      <c r="A41" s="65"/>
      <c r="B41" s="74" t="s">
        <v>1716</v>
      </c>
      <c r="C41" s="220" t="s">
        <v>1707</v>
      </c>
      <c r="D41" s="98" t="s">
        <v>3581</v>
      </c>
      <c r="E41" s="257"/>
      <c r="F41" s="257"/>
      <c r="G41" s="222"/>
      <c r="I41" s="69"/>
      <c r="J41" s="69"/>
      <c r="K41" s="69"/>
      <c r="L41" s="69"/>
      <c r="M41" s="69"/>
      <c r="AK41" s="71"/>
      <c r="AM41" s="71"/>
      <c r="AN41" s="71"/>
      <c r="AR41" s="43"/>
      <c r="AX41" s="72"/>
      <c r="AY41" s="72"/>
      <c r="AZ41" s="72"/>
      <c r="BA41" s="72"/>
      <c r="BB41" s="72"/>
      <c r="BC41" s="43"/>
      <c r="BD41" s="72"/>
      <c r="BE41" s="43"/>
      <c r="BF41" s="71"/>
    </row>
    <row r="42" spans="1:58" s="45" customFormat="1" ht="24" customHeight="1">
      <c r="A42" s="65" t="s">
        <v>2617</v>
      </c>
      <c r="B42" s="221"/>
      <c r="C42" s="219" t="s">
        <v>2854</v>
      </c>
      <c r="D42" s="67" t="s">
        <v>2855</v>
      </c>
      <c r="E42" s="257" t="s">
        <v>1373</v>
      </c>
      <c r="F42" s="257">
        <v>90</v>
      </c>
      <c r="G42" s="222"/>
      <c r="I42" s="69"/>
      <c r="J42" s="69"/>
      <c r="K42" s="69"/>
      <c r="L42" s="69"/>
      <c r="M42" s="69"/>
      <c r="AK42" s="71"/>
      <c r="AM42" s="71"/>
      <c r="AN42" s="71"/>
      <c r="AR42" s="43"/>
      <c r="AX42" s="72"/>
      <c r="AY42" s="72"/>
      <c r="AZ42" s="72"/>
      <c r="BA42" s="72"/>
      <c r="BB42" s="72"/>
      <c r="BC42" s="43"/>
      <c r="BD42" s="72"/>
      <c r="BE42" s="43"/>
      <c r="BF42" s="71"/>
    </row>
    <row r="43" spans="1:58" s="45" customFormat="1" ht="10.5" customHeight="1">
      <c r="A43" s="65"/>
      <c r="B43" s="74" t="s">
        <v>1716</v>
      </c>
      <c r="C43" s="220" t="s">
        <v>1707</v>
      </c>
      <c r="D43" s="98" t="s">
        <v>3581</v>
      </c>
      <c r="E43" s="257"/>
      <c r="F43" s="257"/>
      <c r="G43" s="222"/>
      <c r="I43" s="69"/>
      <c r="J43" s="69"/>
      <c r="K43" s="69"/>
      <c r="L43" s="69"/>
      <c r="M43" s="69"/>
      <c r="AK43" s="71"/>
      <c r="AM43" s="71"/>
      <c r="AN43" s="71"/>
      <c r="AR43" s="43"/>
      <c r="AX43" s="72"/>
      <c r="AY43" s="72"/>
      <c r="AZ43" s="72"/>
      <c r="BA43" s="72"/>
      <c r="BB43" s="72"/>
      <c r="BC43" s="43"/>
      <c r="BD43" s="72"/>
      <c r="BE43" s="43"/>
      <c r="BF43" s="71"/>
    </row>
    <row r="44" spans="1:58" s="45" customFormat="1" ht="21" customHeight="1">
      <c r="A44" s="65" t="s">
        <v>2621</v>
      </c>
      <c r="B44" s="221"/>
      <c r="C44" s="219" t="s">
        <v>2858</v>
      </c>
      <c r="D44" s="67" t="s">
        <v>2859</v>
      </c>
      <c r="E44" s="257" t="s">
        <v>1373</v>
      </c>
      <c r="F44" s="257">
        <v>90</v>
      </c>
      <c r="G44" s="222"/>
      <c r="I44" s="69"/>
      <c r="J44" s="69"/>
      <c r="K44" s="69"/>
      <c r="L44" s="69"/>
      <c r="M44" s="69"/>
      <c r="AK44" s="71"/>
      <c r="AM44" s="71"/>
      <c r="AN44" s="71"/>
      <c r="AR44" s="43"/>
      <c r="AX44" s="72"/>
      <c r="AY44" s="72"/>
      <c r="AZ44" s="72"/>
      <c r="BA44" s="72"/>
      <c r="BB44" s="72"/>
      <c r="BC44" s="43"/>
      <c r="BD44" s="72"/>
      <c r="BE44" s="43"/>
      <c r="BF44" s="71"/>
    </row>
    <row r="45" spans="1:44" s="73" customFormat="1" ht="12">
      <c r="A45" s="65"/>
      <c r="B45" s="74" t="s">
        <v>1716</v>
      </c>
      <c r="C45" s="220" t="s">
        <v>1707</v>
      </c>
      <c r="D45" s="98" t="s">
        <v>3581</v>
      </c>
      <c r="E45" s="257"/>
      <c r="F45" s="257"/>
      <c r="AM45" s="75"/>
      <c r="AN45" s="75"/>
      <c r="AR45" s="75"/>
    </row>
    <row r="46" spans="1:58" s="45" customFormat="1" ht="28.5" customHeight="1">
      <c r="A46" s="65" t="s">
        <v>2625</v>
      </c>
      <c r="B46" s="221"/>
      <c r="C46" s="219" t="s">
        <v>2578</v>
      </c>
      <c r="D46" s="67" t="s">
        <v>2872</v>
      </c>
      <c r="E46" s="257" t="s">
        <v>1373</v>
      </c>
      <c r="F46" s="257">
        <v>90</v>
      </c>
      <c r="G46" s="222"/>
      <c r="I46" s="69"/>
      <c r="J46" s="69"/>
      <c r="K46" s="69"/>
      <c r="L46" s="69"/>
      <c r="M46" s="69"/>
      <c r="AK46" s="71"/>
      <c r="AM46" s="71"/>
      <c r="AN46" s="71"/>
      <c r="AR46" s="43"/>
      <c r="AX46" s="72"/>
      <c r="AY46" s="72"/>
      <c r="AZ46" s="72"/>
      <c r="BA46" s="72"/>
      <c r="BB46" s="72"/>
      <c r="BC46" s="43"/>
      <c r="BD46" s="72"/>
      <c r="BE46" s="43"/>
      <c r="BF46" s="71"/>
    </row>
    <row r="47" spans="1:44" s="73" customFormat="1" ht="12">
      <c r="A47" s="65"/>
      <c r="B47" s="74" t="s">
        <v>1716</v>
      </c>
      <c r="C47" s="220" t="s">
        <v>1707</v>
      </c>
      <c r="D47" s="98" t="s">
        <v>3581</v>
      </c>
      <c r="E47" s="257"/>
      <c r="F47" s="257"/>
      <c r="AM47" s="75"/>
      <c r="AN47" s="75"/>
      <c r="AR47" s="75"/>
    </row>
    <row r="48" spans="1:58" s="45" customFormat="1" ht="34.5" customHeight="1">
      <c r="A48" s="65" t="s">
        <v>2629</v>
      </c>
      <c r="B48" s="221"/>
      <c r="C48" s="219" t="s">
        <v>2578</v>
      </c>
      <c r="D48" s="67" t="s">
        <v>2875</v>
      </c>
      <c r="E48" s="257" t="s">
        <v>1373</v>
      </c>
      <c r="F48" s="257">
        <v>90</v>
      </c>
      <c r="G48" s="222"/>
      <c r="I48" s="69"/>
      <c r="J48" s="69"/>
      <c r="K48" s="69"/>
      <c r="L48" s="69"/>
      <c r="M48" s="69"/>
      <c r="AK48" s="71"/>
      <c r="AM48" s="71"/>
      <c r="AN48" s="71"/>
      <c r="AR48" s="43"/>
      <c r="AX48" s="72"/>
      <c r="AY48" s="72"/>
      <c r="AZ48" s="72"/>
      <c r="BA48" s="72"/>
      <c r="BB48" s="72"/>
      <c r="BC48" s="43"/>
      <c r="BD48" s="72"/>
      <c r="BE48" s="43"/>
      <c r="BF48" s="71"/>
    </row>
    <row r="49" spans="1:58" s="45" customFormat="1" ht="15" customHeight="1">
      <c r="A49" s="65"/>
      <c r="B49" s="74" t="s">
        <v>1716</v>
      </c>
      <c r="C49" s="220" t="s">
        <v>1707</v>
      </c>
      <c r="D49" s="98" t="s">
        <v>3581</v>
      </c>
      <c r="E49" s="257"/>
      <c r="F49" s="257"/>
      <c r="G49" s="222"/>
      <c r="I49" s="69"/>
      <c r="J49" s="69"/>
      <c r="K49" s="69"/>
      <c r="L49" s="69"/>
      <c r="M49" s="69"/>
      <c r="AK49" s="71"/>
      <c r="AM49" s="71"/>
      <c r="AN49" s="71"/>
      <c r="AR49" s="43"/>
      <c r="AX49" s="72"/>
      <c r="AY49" s="72"/>
      <c r="AZ49" s="72"/>
      <c r="BA49" s="72"/>
      <c r="BB49" s="72"/>
      <c r="BC49" s="43"/>
      <c r="BD49" s="72"/>
      <c r="BE49" s="43"/>
      <c r="BF49" s="71"/>
    </row>
    <row r="50" spans="1:58" s="45" customFormat="1" ht="53.25" customHeight="1">
      <c r="A50" s="65" t="s">
        <v>2633</v>
      </c>
      <c r="B50" s="221"/>
      <c r="C50" s="219" t="s">
        <v>2578</v>
      </c>
      <c r="D50" s="67" t="s">
        <v>3607</v>
      </c>
      <c r="E50" s="257" t="s">
        <v>1373</v>
      </c>
      <c r="F50" s="257">
        <v>90</v>
      </c>
      <c r="G50" s="222"/>
      <c r="I50" s="69"/>
      <c r="J50" s="69"/>
      <c r="K50" s="69"/>
      <c r="L50" s="69"/>
      <c r="M50" s="69"/>
      <c r="AK50" s="71"/>
      <c r="AM50" s="71"/>
      <c r="AN50" s="71"/>
      <c r="AR50" s="43"/>
      <c r="AX50" s="72"/>
      <c r="AY50" s="72"/>
      <c r="AZ50" s="72"/>
      <c r="BA50" s="72"/>
      <c r="BB50" s="72"/>
      <c r="BC50" s="43"/>
      <c r="BD50" s="72"/>
      <c r="BE50" s="43"/>
      <c r="BF50" s="71"/>
    </row>
    <row r="51" spans="1:58" s="45" customFormat="1" ht="14.25" customHeight="1">
      <c r="A51" s="65"/>
      <c r="B51" s="74" t="s">
        <v>1716</v>
      </c>
      <c r="C51" s="220" t="s">
        <v>1707</v>
      </c>
      <c r="D51" s="98" t="s">
        <v>3581</v>
      </c>
      <c r="E51" s="257"/>
      <c r="F51" s="257"/>
      <c r="G51" s="222"/>
      <c r="I51" s="69"/>
      <c r="J51" s="69"/>
      <c r="K51" s="69"/>
      <c r="L51" s="69"/>
      <c r="M51" s="69"/>
      <c r="AK51" s="71"/>
      <c r="AM51" s="71"/>
      <c r="AN51" s="71"/>
      <c r="AR51" s="43"/>
      <c r="AX51" s="72"/>
      <c r="AY51" s="72"/>
      <c r="AZ51" s="72"/>
      <c r="BA51" s="72"/>
      <c r="BB51" s="72"/>
      <c r="BC51" s="43"/>
      <c r="BD51" s="72"/>
      <c r="BE51" s="43"/>
      <c r="BF51" s="71"/>
    </row>
    <row r="52" spans="1:58" s="45" customFormat="1" ht="58.5" customHeight="1">
      <c r="A52" s="65" t="s">
        <v>2637</v>
      </c>
      <c r="B52" s="221"/>
      <c r="C52" s="219" t="s">
        <v>2578</v>
      </c>
      <c r="D52" s="67" t="s">
        <v>3608</v>
      </c>
      <c r="E52" s="257" t="s">
        <v>1373</v>
      </c>
      <c r="F52" s="257">
        <v>90</v>
      </c>
      <c r="G52" s="222"/>
      <c r="I52" s="69"/>
      <c r="J52" s="69"/>
      <c r="K52" s="69"/>
      <c r="L52" s="69"/>
      <c r="M52" s="69"/>
      <c r="AK52" s="71"/>
      <c r="AM52" s="71"/>
      <c r="AN52" s="71"/>
      <c r="AR52" s="43"/>
      <c r="AX52" s="72"/>
      <c r="AY52" s="72"/>
      <c r="AZ52" s="72"/>
      <c r="BA52" s="72"/>
      <c r="BB52" s="72"/>
      <c r="BC52" s="43"/>
      <c r="BD52" s="72"/>
      <c r="BE52" s="43"/>
      <c r="BF52" s="71"/>
    </row>
    <row r="53" spans="1:58" s="45" customFormat="1" ht="11.25" customHeight="1">
      <c r="A53" s="65"/>
      <c r="B53" s="74" t="s">
        <v>1716</v>
      </c>
      <c r="C53" s="220" t="s">
        <v>1707</v>
      </c>
      <c r="D53" s="98" t="s">
        <v>3581</v>
      </c>
      <c r="E53" s="257"/>
      <c r="F53" s="257"/>
      <c r="G53" s="222"/>
      <c r="I53" s="69"/>
      <c r="J53" s="69"/>
      <c r="K53" s="69"/>
      <c r="L53" s="69"/>
      <c r="M53" s="69"/>
      <c r="AK53" s="71"/>
      <c r="AM53" s="71"/>
      <c r="AN53" s="71"/>
      <c r="AR53" s="43"/>
      <c r="AX53" s="72"/>
      <c r="AY53" s="72"/>
      <c r="AZ53" s="72"/>
      <c r="BA53" s="72"/>
      <c r="BB53" s="72"/>
      <c r="BC53" s="43"/>
      <c r="BD53" s="72"/>
      <c r="BE53" s="43"/>
      <c r="BF53" s="71"/>
    </row>
    <row r="54" spans="1:58" s="45" customFormat="1" ht="30" customHeight="1">
      <c r="A54" s="65" t="s">
        <v>2641</v>
      </c>
      <c r="B54" s="221"/>
      <c r="C54" s="219" t="s">
        <v>2578</v>
      </c>
      <c r="D54" s="67" t="s">
        <v>2903</v>
      </c>
      <c r="E54" s="257" t="s">
        <v>1373</v>
      </c>
      <c r="F54" s="257">
        <v>90</v>
      </c>
      <c r="G54" s="222"/>
      <c r="I54" s="69"/>
      <c r="J54" s="69"/>
      <c r="K54" s="69"/>
      <c r="L54" s="69"/>
      <c r="M54" s="69"/>
      <c r="AK54" s="71"/>
      <c r="AM54" s="71"/>
      <c r="AN54" s="71"/>
      <c r="AR54" s="43"/>
      <c r="AX54" s="72"/>
      <c r="AY54" s="72"/>
      <c r="AZ54" s="72"/>
      <c r="BA54" s="72"/>
      <c r="BB54" s="72"/>
      <c r="BC54" s="43"/>
      <c r="BD54" s="72"/>
      <c r="BE54" s="43"/>
      <c r="BF54" s="71"/>
    </row>
    <row r="55" spans="1:58" s="45" customFormat="1" ht="24" customHeight="1">
      <c r="A55" s="65" t="s">
        <v>2645</v>
      </c>
      <c r="B55" s="221"/>
      <c r="C55" s="219" t="s">
        <v>2578</v>
      </c>
      <c r="D55" s="67" t="s">
        <v>2905</v>
      </c>
      <c r="E55" s="257" t="s">
        <v>1373</v>
      </c>
      <c r="F55" s="257">
        <v>90</v>
      </c>
      <c r="G55" s="222"/>
      <c r="I55" s="69"/>
      <c r="J55" s="69"/>
      <c r="K55" s="69"/>
      <c r="L55" s="69"/>
      <c r="M55" s="69"/>
      <c r="AK55" s="71"/>
      <c r="AM55" s="71"/>
      <c r="AN55" s="71"/>
      <c r="AR55" s="43"/>
      <c r="AX55" s="72"/>
      <c r="AY55" s="72"/>
      <c r="AZ55" s="72"/>
      <c r="BA55" s="72"/>
      <c r="BB55" s="72"/>
      <c r="BC55" s="43"/>
      <c r="BD55" s="72"/>
      <c r="BE55" s="43"/>
      <c r="BF55" s="71"/>
    </row>
    <row r="56" spans="1:58" s="45" customFormat="1" ht="25.5" customHeight="1">
      <c r="A56" s="65" t="s">
        <v>2649</v>
      </c>
      <c r="B56" s="221"/>
      <c r="C56" s="219" t="s">
        <v>2578</v>
      </c>
      <c r="D56" s="67" t="s">
        <v>2907</v>
      </c>
      <c r="E56" s="257" t="s">
        <v>1373</v>
      </c>
      <c r="F56" s="257">
        <v>90</v>
      </c>
      <c r="G56" s="222"/>
      <c r="I56" s="69"/>
      <c r="J56" s="69"/>
      <c r="K56" s="69"/>
      <c r="L56" s="69"/>
      <c r="M56" s="69"/>
      <c r="AK56" s="71"/>
      <c r="AM56" s="71"/>
      <c r="AN56" s="71"/>
      <c r="AR56" s="43"/>
      <c r="AX56" s="72"/>
      <c r="AY56" s="72"/>
      <c r="AZ56" s="72"/>
      <c r="BA56" s="72"/>
      <c r="BB56" s="72"/>
      <c r="BC56" s="43"/>
      <c r="BD56" s="72"/>
      <c r="BE56" s="43"/>
      <c r="BF56" s="71"/>
    </row>
    <row r="57" spans="1:58" s="45" customFormat="1" ht="15" customHeight="1">
      <c r="A57" s="65"/>
      <c r="B57" s="74" t="s">
        <v>1716</v>
      </c>
      <c r="C57" s="220" t="s">
        <v>1707</v>
      </c>
      <c r="D57" s="98" t="s">
        <v>3581</v>
      </c>
      <c r="E57" s="257"/>
      <c r="F57" s="257"/>
      <c r="G57" s="222"/>
      <c r="I57" s="69"/>
      <c r="J57" s="69"/>
      <c r="K57" s="69"/>
      <c r="L57" s="69"/>
      <c r="M57" s="69"/>
      <c r="AK57" s="71"/>
      <c r="AM57" s="71"/>
      <c r="AN57" s="71"/>
      <c r="AR57" s="43"/>
      <c r="AX57" s="72"/>
      <c r="AY57" s="72"/>
      <c r="AZ57" s="72"/>
      <c r="BA57" s="72"/>
      <c r="BB57" s="72"/>
      <c r="BC57" s="43"/>
      <c r="BD57" s="72"/>
      <c r="BE57" s="43"/>
      <c r="BF57" s="71"/>
    </row>
    <row r="58" spans="1:58" s="45" customFormat="1" ht="16.5" customHeight="1">
      <c r="A58" s="65" t="s">
        <v>2653</v>
      </c>
      <c r="B58" s="221"/>
      <c r="C58" s="219" t="s">
        <v>2578</v>
      </c>
      <c r="D58" s="67" t="s">
        <v>2910</v>
      </c>
      <c r="E58" s="257" t="s">
        <v>1373</v>
      </c>
      <c r="F58" s="257">
        <v>90</v>
      </c>
      <c r="G58" s="222"/>
      <c r="I58" s="69"/>
      <c r="J58" s="69"/>
      <c r="K58" s="69"/>
      <c r="L58" s="69"/>
      <c r="M58" s="69"/>
      <c r="AK58" s="71"/>
      <c r="AM58" s="71"/>
      <c r="AN58" s="71"/>
      <c r="AR58" s="43"/>
      <c r="AX58" s="72"/>
      <c r="AY58" s="72"/>
      <c r="AZ58" s="72"/>
      <c r="BA58" s="72"/>
      <c r="BB58" s="72"/>
      <c r="BC58" s="43"/>
      <c r="BD58" s="72"/>
      <c r="BE58" s="43"/>
      <c r="BF58" s="71"/>
    </row>
    <row r="59" spans="1:58" s="45" customFormat="1" ht="13.5" customHeight="1">
      <c r="A59" s="65"/>
      <c r="B59" s="74" t="s">
        <v>1716</v>
      </c>
      <c r="C59" s="220" t="s">
        <v>1707</v>
      </c>
      <c r="D59" s="98" t="s">
        <v>3581</v>
      </c>
      <c r="E59" s="257"/>
      <c r="F59" s="257"/>
      <c r="G59" s="222"/>
      <c r="I59" s="69"/>
      <c r="J59" s="69"/>
      <c r="K59" s="69"/>
      <c r="L59" s="69"/>
      <c r="M59" s="69"/>
      <c r="AK59" s="71"/>
      <c r="AM59" s="71"/>
      <c r="AN59" s="71"/>
      <c r="AR59" s="43"/>
      <c r="AX59" s="72"/>
      <c r="AY59" s="72"/>
      <c r="AZ59" s="72"/>
      <c r="BA59" s="72"/>
      <c r="BB59" s="72"/>
      <c r="BC59" s="43"/>
      <c r="BD59" s="72"/>
      <c r="BE59" s="43"/>
      <c r="BF59" s="71"/>
    </row>
    <row r="60" spans="1:58" s="45" customFormat="1" ht="30" customHeight="1">
      <c r="A60" s="65" t="s">
        <v>2655</v>
      </c>
      <c r="B60" s="221"/>
      <c r="C60" s="219" t="s">
        <v>2913</v>
      </c>
      <c r="D60" s="67" t="s">
        <v>2914</v>
      </c>
      <c r="E60" s="257" t="s">
        <v>1373</v>
      </c>
      <c r="F60" s="257">
        <v>90</v>
      </c>
      <c r="G60" s="222"/>
      <c r="I60" s="69"/>
      <c r="J60" s="69"/>
      <c r="K60" s="69"/>
      <c r="L60" s="69"/>
      <c r="M60" s="69"/>
      <c r="AK60" s="71"/>
      <c r="AM60" s="71"/>
      <c r="AN60" s="71"/>
      <c r="AR60" s="43"/>
      <c r="AX60" s="72"/>
      <c r="AY60" s="72"/>
      <c r="AZ60" s="72"/>
      <c r="BA60" s="72"/>
      <c r="BB60" s="72"/>
      <c r="BC60" s="43"/>
      <c r="BD60" s="72"/>
      <c r="BE60" s="43"/>
      <c r="BF60" s="71"/>
    </row>
    <row r="61" spans="1:58" s="45" customFormat="1" ht="37.5" customHeight="1">
      <c r="A61" s="65" t="s">
        <v>2658</v>
      </c>
      <c r="B61" s="221"/>
      <c r="C61" s="219" t="s">
        <v>2917</v>
      </c>
      <c r="D61" s="67" t="s">
        <v>2918</v>
      </c>
      <c r="E61" s="257" t="s">
        <v>1373</v>
      </c>
      <c r="F61" s="257">
        <v>90</v>
      </c>
      <c r="G61" s="222"/>
      <c r="I61" s="69"/>
      <c r="J61" s="69"/>
      <c r="K61" s="69"/>
      <c r="L61" s="69"/>
      <c r="M61" s="69"/>
      <c r="AK61" s="71"/>
      <c r="AM61" s="71"/>
      <c r="AN61" s="71"/>
      <c r="AR61" s="43"/>
      <c r="AX61" s="72"/>
      <c r="AY61" s="72"/>
      <c r="AZ61" s="72"/>
      <c r="BA61" s="72"/>
      <c r="BB61" s="72"/>
      <c r="BC61" s="43"/>
      <c r="BD61" s="72"/>
      <c r="BE61" s="43"/>
      <c r="BF61" s="71"/>
    </row>
    <row r="62" spans="1:58" s="45" customFormat="1" ht="36.75" customHeight="1">
      <c r="A62" s="65" t="s">
        <v>2661</v>
      </c>
      <c r="B62" s="221"/>
      <c r="C62" s="219" t="s">
        <v>2578</v>
      </c>
      <c r="D62" s="67" t="s">
        <v>3030</v>
      </c>
      <c r="E62" s="257" t="s">
        <v>1104</v>
      </c>
      <c r="F62" s="257"/>
      <c r="G62" s="222"/>
      <c r="I62" s="69"/>
      <c r="J62" s="69"/>
      <c r="K62" s="69"/>
      <c r="L62" s="69"/>
      <c r="M62" s="69"/>
      <c r="AK62" s="71"/>
      <c r="AM62" s="71"/>
      <c r="AN62" s="71"/>
      <c r="AR62" s="43"/>
      <c r="AX62" s="72"/>
      <c r="AY62" s="72"/>
      <c r="AZ62" s="72"/>
      <c r="BA62" s="72"/>
      <c r="BB62" s="72"/>
      <c r="BC62" s="43"/>
      <c r="BD62" s="72"/>
      <c r="BE62" s="43"/>
      <c r="BF62" s="71"/>
    </row>
    <row r="63" spans="1:58" s="45" customFormat="1" ht="30.75" customHeight="1">
      <c r="A63" s="65" t="s">
        <v>2664</v>
      </c>
      <c r="B63" s="221"/>
      <c r="C63" s="219" t="s">
        <v>2578</v>
      </c>
      <c r="D63" s="67" t="s">
        <v>3032</v>
      </c>
      <c r="E63" s="257" t="s">
        <v>1104</v>
      </c>
      <c r="F63" s="257"/>
      <c r="G63" s="222"/>
      <c r="I63" s="69"/>
      <c r="J63" s="69"/>
      <c r="K63" s="69"/>
      <c r="L63" s="69"/>
      <c r="M63" s="69"/>
      <c r="AK63" s="71"/>
      <c r="AM63" s="71"/>
      <c r="AN63" s="71"/>
      <c r="AR63" s="43"/>
      <c r="AX63" s="72"/>
      <c r="AY63" s="72"/>
      <c r="AZ63" s="72"/>
      <c r="BA63" s="72"/>
      <c r="BB63" s="72"/>
      <c r="BC63" s="43"/>
      <c r="BD63" s="72"/>
      <c r="BE63" s="43"/>
      <c r="BF63" s="71"/>
    </row>
    <row r="64" spans="1:58" s="45" customFormat="1" ht="26.25" customHeight="1">
      <c r="A64" s="65" t="s">
        <v>2667</v>
      </c>
      <c r="B64" s="221"/>
      <c r="C64" s="219" t="s">
        <v>2578</v>
      </c>
      <c r="D64" s="67" t="s">
        <v>3044</v>
      </c>
      <c r="E64" s="257" t="s">
        <v>1104</v>
      </c>
      <c r="F64" s="257"/>
      <c r="G64" s="222"/>
      <c r="I64" s="69"/>
      <c r="J64" s="69"/>
      <c r="K64" s="69"/>
      <c r="L64" s="69"/>
      <c r="M64" s="69"/>
      <c r="AK64" s="71"/>
      <c r="AM64" s="71"/>
      <c r="AN64" s="71"/>
      <c r="AR64" s="43"/>
      <c r="AX64" s="72"/>
      <c r="AY64" s="72"/>
      <c r="AZ64" s="72"/>
      <c r="BA64" s="72"/>
      <c r="BB64" s="72"/>
      <c r="BC64" s="43"/>
      <c r="BD64" s="72"/>
      <c r="BE64" s="43"/>
      <c r="BF64" s="71"/>
    </row>
    <row r="65" spans="1:58" s="45" customFormat="1" ht="15.75" customHeight="1">
      <c r="A65" s="65"/>
      <c r="B65" s="74" t="s">
        <v>1716</v>
      </c>
      <c r="C65" s="220" t="s">
        <v>1707</v>
      </c>
      <c r="D65" s="98" t="s">
        <v>3581</v>
      </c>
      <c r="E65" s="257"/>
      <c r="F65" s="257"/>
      <c r="G65" s="222"/>
      <c r="I65" s="69"/>
      <c r="J65" s="69"/>
      <c r="K65" s="69"/>
      <c r="L65" s="69"/>
      <c r="M65" s="69"/>
      <c r="AK65" s="71"/>
      <c r="AM65" s="71"/>
      <c r="AN65" s="71"/>
      <c r="AR65" s="43"/>
      <c r="AX65" s="72"/>
      <c r="AY65" s="72"/>
      <c r="AZ65" s="72"/>
      <c r="BA65" s="72"/>
      <c r="BB65" s="72"/>
      <c r="BC65" s="43"/>
      <c r="BD65" s="72"/>
      <c r="BE65" s="43"/>
      <c r="BF65" s="71"/>
    </row>
    <row r="66" spans="1:58" s="45" customFormat="1" ht="29.25" customHeight="1">
      <c r="A66" s="65" t="s">
        <v>2670</v>
      </c>
      <c r="B66" s="221"/>
      <c r="C66" s="219" t="s">
        <v>3047</v>
      </c>
      <c r="D66" s="67" t="s">
        <v>3048</v>
      </c>
      <c r="E66" s="257" t="s">
        <v>1104</v>
      </c>
      <c r="F66" s="257"/>
      <c r="G66" s="222"/>
      <c r="I66" s="69"/>
      <c r="J66" s="69"/>
      <c r="K66" s="69"/>
      <c r="L66" s="69"/>
      <c r="M66" s="69"/>
      <c r="AK66" s="71"/>
      <c r="AM66" s="71"/>
      <c r="AN66" s="71"/>
      <c r="AR66" s="43"/>
      <c r="AX66" s="72"/>
      <c r="AY66" s="72"/>
      <c r="AZ66" s="72"/>
      <c r="BA66" s="72"/>
      <c r="BB66" s="72"/>
      <c r="BC66" s="43"/>
      <c r="BD66" s="72"/>
      <c r="BE66" s="43"/>
      <c r="BF66" s="71"/>
    </row>
    <row r="67" spans="1:58" s="45" customFormat="1" ht="15" customHeight="1">
      <c r="A67" s="65"/>
      <c r="B67" s="74" t="s">
        <v>1716</v>
      </c>
      <c r="C67" s="220" t="s">
        <v>1707</v>
      </c>
      <c r="D67" s="98" t="s">
        <v>3581</v>
      </c>
      <c r="E67" s="257"/>
      <c r="F67" s="257"/>
      <c r="G67" s="222"/>
      <c r="I67" s="69"/>
      <c r="J67" s="69"/>
      <c r="K67" s="69"/>
      <c r="L67" s="69"/>
      <c r="M67" s="69"/>
      <c r="AK67" s="71"/>
      <c r="AM67" s="71"/>
      <c r="AN67" s="71"/>
      <c r="AR67" s="43"/>
      <c r="AX67" s="72"/>
      <c r="AY67" s="72"/>
      <c r="AZ67" s="72"/>
      <c r="BA67" s="72"/>
      <c r="BB67" s="72"/>
      <c r="BC67" s="43"/>
      <c r="BD67" s="72"/>
      <c r="BE67" s="43"/>
      <c r="BF67" s="71"/>
    </row>
    <row r="68" spans="1:58" s="45" customFormat="1" ht="22.5" customHeight="1">
      <c r="A68" s="65" t="s">
        <v>2673</v>
      </c>
      <c r="B68" s="221"/>
      <c r="C68" s="219" t="s">
        <v>2578</v>
      </c>
      <c r="D68" s="67" t="s">
        <v>3609</v>
      </c>
      <c r="E68" s="257" t="s">
        <v>1104</v>
      </c>
      <c r="F68" s="257"/>
      <c r="G68" s="222"/>
      <c r="I68" s="69"/>
      <c r="J68" s="69"/>
      <c r="K68" s="69"/>
      <c r="L68" s="69"/>
      <c r="M68" s="69"/>
      <c r="AK68" s="71"/>
      <c r="AM68" s="71"/>
      <c r="AN68" s="71"/>
      <c r="AR68" s="43"/>
      <c r="AX68" s="72"/>
      <c r="AY68" s="72"/>
      <c r="AZ68" s="72"/>
      <c r="BA68" s="72"/>
      <c r="BB68" s="72"/>
      <c r="BC68" s="43"/>
      <c r="BD68" s="72"/>
      <c r="BE68" s="43"/>
      <c r="BF68" s="71"/>
    </row>
    <row r="69" spans="1:58" s="45" customFormat="1" ht="9" customHeight="1">
      <c r="A69" s="65"/>
      <c r="B69" s="74" t="s">
        <v>1716</v>
      </c>
      <c r="C69" s="220" t="s">
        <v>1707</v>
      </c>
      <c r="D69" s="98" t="s">
        <v>3581</v>
      </c>
      <c r="E69" s="257"/>
      <c r="F69" s="257"/>
      <c r="G69" s="222"/>
      <c r="I69" s="69"/>
      <c r="J69" s="69"/>
      <c r="K69" s="69"/>
      <c r="L69" s="69"/>
      <c r="M69" s="69"/>
      <c r="AK69" s="71"/>
      <c r="AM69" s="71"/>
      <c r="AN69" s="71"/>
      <c r="AR69" s="43"/>
      <c r="AX69" s="72"/>
      <c r="AY69" s="72"/>
      <c r="AZ69" s="72"/>
      <c r="BA69" s="72"/>
      <c r="BB69" s="72"/>
      <c r="BC69" s="43"/>
      <c r="BD69" s="72"/>
      <c r="BE69" s="43"/>
      <c r="BF69" s="71"/>
    </row>
    <row r="70" spans="1:58" s="45" customFormat="1" ht="28.5" customHeight="1">
      <c r="A70" s="65" t="s">
        <v>2676</v>
      </c>
      <c r="B70" s="221"/>
      <c r="C70" s="219" t="s">
        <v>2578</v>
      </c>
      <c r="D70" s="67" t="s">
        <v>3610</v>
      </c>
      <c r="E70" s="257" t="s">
        <v>1104</v>
      </c>
      <c r="F70" s="257"/>
      <c r="G70" s="222"/>
      <c r="I70" s="69"/>
      <c r="J70" s="69"/>
      <c r="K70" s="69"/>
      <c r="L70" s="69"/>
      <c r="M70" s="69"/>
      <c r="AK70" s="71"/>
      <c r="AM70" s="71"/>
      <c r="AN70" s="71"/>
      <c r="AR70" s="43"/>
      <c r="AX70" s="72"/>
      <c r="AY70" s="72"/>
      <c r="AZ70" s="72"/>
      <c r="BA70" s="72"/>
      <c r="BB70" s="72"/>
      <c r="BC70" s="43"/>
      <c r="BD70" s="72"/>
      <c r="BE70" s="43"/>
      <c r="BF70" s="71"/>
    </row>
    <row r="71" spans="1:58" s="45" customFormat="1" ht="9.75" customHeight="1">
      <c r="A71" s="65"/>
      <c r="B71" s="74" t="s">
        <v>1716</v>
      </c>
      <c r="C71" s="220" t="s">
        <v>1707</v>
      </c>
      <c r="D71" s="98" t="s">
        <v>3581</v>
      </c>
      <c r="E71" s="257"/>
      <c r="F71" s="257"/>
      <c r="G71" s="222"/>
      <c r="I71" s="69"/>
      <c r="J71" s="69"/>
      <c r="K71" s="69"/>
      <c r="L71" s="69"/>
      <c r="M71" s="69"/>
      <c r="AK71" s="71"/>
      <c r="AM71" s="71"/>
      <c r="AN71" s="71"/>
      <c r="AR71" s="43"/>
      <c r="AX71" s="72"/>
      <c r="AY71" s="72"/>
      <c r="AZ71" s="72"/>
      <c r="BA71" s="72"/>
      <c r="BB71" s="72"/>
      <c r="BC71" s="43"/>
      <c r="BD71" s="72"/>
      <c r="BE71" s="43"/>
      <c r="BF71" s="71"/>
    </row>
    <row r="72" spans="1:58" s="45" customFormat="1" ht="16.5" customHeight="1">
      <c r="A72" s="65" t="s">
        <v>2679</v>
      </c>
      <c r="B72" s="221"/>
      <c r="C72" s="219" t="s">
        <v>2578</v>
      </c>
      <c r="D72" s="67" t="s">
        <v>3056</v>
      </c>
      <c r="E72" s="257" t="s">
        <v>1104</v>
      </c>
      <c r="F72" s="257"/>
      <c r="G72" s="222"/>
      <c r="I72" s="69"/>
      <c r="J72" s="69"/>
      <c r="K72" s="69"/>
      <c r="L72" s="69"/>
      <c r="M72" s="69"/>
      <c r="AK72" s="71"/>
      <c r="AM72" s="71"/>
      <c r="AN72" s="71"/>
      <c r="AR72" s="43"/>
      <c r="AX72" s="72"/>
      <c r="AY72" s="72"/>
      <c r="AZ72" s="72"/>
      <c r="BA72" s="72"/>
      <c r="BB72" s="72"/>
      <c r="BC72" s="43"/>
      <c r="BD72" s="72"/>
      <c r="BE72" s="43"/>
      <c r="BF72" s="71"/>
    </row>
    <row r="73" spans="1:58" s="45" customFormat="1" ht="26.25" customHeight="1">
      <c r="A73" s="65" t="s">
        <v>2682</v>
      </c>
      <c r="B73" s="221"/>
      <c r="C73" s="219" t="s">
        <v>3077</v>
      </c>
      <c r="D73" s="67" t="s">
        <v>3078</v>
      </c>
      <c r="E73" s="257" t="s">
        <v>1113</v>
      </c>
      <c r="F73" s="257">
        <v>43</v>
      </c>
      <c r="G73" s="222"/>
      <c r="I73" s="69"/>
      <c r="J73" s="69"/>
      <c r="K73" s="69"/>
      <c r="L73" s="69"/>
      <c r="M73" s="69"/>
      <c r="AK73" s="71"/>
      <c r="AM73" s="71"/>
      <c r="AN73" s="71"/>
      <c r="AR73" s="43"/>
      <c r="AX73" s="72"/>
      <c r="AY73" s="72"/>
      <c r="AZ73" s="72"/>
      <c r="BA73" s="72"/>
      <c r="BB73" s="72"/>
      <c r="BC73" s="43"/>
      <c r="BD73" s="72"/>
      <c r="BE73" s="43"/>
      <c r="BF73" s="71"/>
    </row>
    <row r="74" spans="1:58" s="45" customFormat="1" ht="12" customHeight="1">
      <c r="A74" s="65"/>
      <c r="B74" s="74" t="s">
        <v>1716</v>
      </c>
      <c r="C74" s="220" t="s">
        <v>1707</v>
      </c>
      <c r="D74" s="98" t="s">
        <v>3581</v>
      </c>
      <c r="E74" s="257"/>
      <c r="F74" s="257"/>
      <c r="G74" s="222"/>
      <c r="I74" s="69"/>
      <c r="J74" s="69"/>
      <c r="K74" s="69"/>
      <c r="L74" s="69"/>
      <c r="M74" s="69"/>
      <c r="AK74" s="71"/>
      <c r="AM74" s="71"/>
      <c r="AN74" s="71"/>
      <c r="AR74" s="43"/>
      <c r="AX74" s="72"/>
      <c r="AY74" s="72"/>
      <c r="AZ74" s="72"/>
      <c r="BA74" s="72"/>
      <c r="BB74" s="72"/>
      <c r="BC74" s="43"/>
      <c r="BD74" s="72"/>
      <c r="BE74" s="43"/>
      <c r="BF74" s="71"/>
    </row>
    <row r="75" spans="1:58" s="45" customFormat="1" ht="16.5" customHeight="1">
      <c r="A75" s="65" t="s">
        <v>2685</v>
      </c>
      <c r="B75" s="221"/>
      <c r="C75" s="219" t="s">
        <v>2578</v>
      </c>
      <c r="D75" s="67" t="s">
        <v>3039</v>
      </c>
      <c r="E75" s="257" t="s">
        <v>1104</v>
      </c>
      <c r="F75" s="257"/>
      <c r="G75" s="222"/>
      <c r="I75" s="69"/>
      <c r="J75" s="69"/>
      <c r="K75" s="69"/>
      <c r="L75" s="69"/>
      <c r="M75" s="69"/>
      <c r="AK75" s="71"/>
      <c r="AM75" s="71"/>
      <c r="AN75" s="71"/>
      <c r="AR75" s="43"/>
      <c r="AX75" s="72"/>
      <c r="AY75" s="72"/>
      <c r="AZ75" s="72"/>
      <c r="BA75" s="72"/>
      <c r="BB75" s="72"/>
      <c r="BC75" s="43"/>
      <c r="BD75" s="72"/>
      <c r="BE75" s="43"/>
      <c r="BF75" s="71"/>
    </row>
    <row r="76" spans="1:58" s="45" customFormat="1" ht="24" customHeight="1">
      <c r="A76" s="65" t="s">
        <v>2688</v>
      </c>
      <c r="B76" s="221"/>
      <c r="C76" s="219" t="s">
        <v>2578</v>
      </c>
      <c r="D76" s="67" t="s">
        <v>3089</v>
      </c>
      <c r="E76" s="257" t="s">
        <v>1104</v>
      </c>
      <c r="F76" s="257"/>
      <c r="G76" s="222"/>
      <c r="I76" s="69"/>
      <c r="J76" s="69"/>
      <c r="K76" s="69"/>
      <c r="L76" s="69"/>
      <c r="M76" s="69"/>
      <c r="AK76" s="71"/>
      <c r="AM76" s="71"/>
      <c r="AN76" s="71"/>
      <c r="AR76" s="43"/>
      <c r="AX76" s="72"/>
      <c r="AY76" s="72"/>
      <c r="AZ76" s="72"/>
      <c r="BA76" s="72"/>
      <c r="BB76" s="72"/>
      <c r="BC76" s="43"/>
      <c r="BD76" s="72"/>
      <c r="BE76" s="43"/>
      <c r="BF76" s="71"/>
    </row>
    <row r="77" spans="1:58" s="45" customFormat="1" ht="16.5" customHeight="1">
      <c r="A77" s="65" t="s">
        <v>2691</v>
      </c>
      <c r="B77" s="221"/>
      <c r="C77" s="219" t="s">
        <v>2578</v>
      </c>
      <c r="D77" s="67" t="s">
        <v>3611</v>
      </c>
      <c r="E77" s="257" t="s">
        <v>1104</v>
      </c>
      <c r="F77" s="257"/>
      <c r="G77" s="222"/>
      <c r="I77" s="69"/>
      <c r="J77" s="69"/>
      <c r="K77" s="69"/>
      <c r="L77" s="69"/>
      <c r="M77" s="69"/>
      <c r="AK77" s="71"/>
      <c r="AM77" s="71"/>
      <c r="AN77" s="71"/>
      <c r="AR77" s="43"/>
      <c r="AX77" s="72"/>
      <c r="AY77" s="72"/>
      <c r="AZ77" s="72"/>
      <c r="BA77" s="72"/>
      <c r="BB77" s="72"/>
      <c r="BC77" s="43"/>
      <c r="BD77" s="72"/>
      <c r="BE77" s="43"/>
      <c r="BF77" s="71"/>
    </row>
    <row r="78" spans="1:58" s="45" customFormat="1" ht="16.5" customHeight="1">
      <c r="A78" s="65" t="s">
        <v>2693</v>
      </c>
      <c r="B78" s="221"/>
      <c r="C78" s="219" t="s">
        <v>2578</v>
      </c>
      <c r="D78" s="67" t="s">
        <v>3612</v>
      </c>
      <c r="E78" s="257" t="s">
        <v>1104</v>
      </c>
      <c r="F78" s="257"/>
      <c r="G78" s="222"/>
      <c r="I78" s="69"/>
      <c r="J78" s="69"/>
      <c r="K78" s="69"/>
      <c r="L78" s="69"/>
      <c r="M78" s="69"/>
      <c r="AK78" s="71"/>
      <c r="AM78" s="71"/>
      <c r="AN78" s="71"/>
      <c r="AR78" s="43"/>
      <c r="AX78" s="72"/>
      <c r="AY78" s="72"/>
      <c r="AZ78" s="72"/>
      <c r="BA78" s="72"/>
      <c r="BB78" s="72"/>
      <c r="BC78" s="43"/>
      <c r="BD78" s="72"/>
      <c r="BE78" s="43"/>
      <c r="BF78" s="71"/>
    </row>
    <row r="79" spans="1:58" s="45" customFormat="1" ht="26.25" customHeight="1">
      <c r="A79" s="65" t="s">
        <v>2697</v>
      </c>
      <c r="B79" s="221"/>
      <c r="C79" s="219" t="s">
        <v>2578</v>
      </c>
      <c r="D79" s="67" t="s">
        <v>3613</v>
      </c>
      <c r="E79" s="257" t="s">
        <v>1104</v>
      </c>
      <c r="F79" s="257"/>
      <c r="G79" s="222"/>
      <c r="I79" s="69"/>
      <c r="J79" s="69"/>
      <c r="K79" s="69"/>
      <c r="L79" s="69"/>
      <c r="M79" s="69"/>
      <c r="AK79" s="71"/>
      <c r="AM79" s="71"/>
      <c r="AN79" s="71"/>
      <c r="AR79" s="43"/>
      <c r="AX79" s="72"/>
      <c r="AY79" s="72"/>
      <c r="AZ79" s="72"/>
      <c r="BA79" s="72"/>
      <c r="BB79" s="72"/>
      <c r="BC79" s="43"/>
      <c r="BD79" s="72"/>
      <c r="BE79" s="43"/>
      <c r="BF79" s="71"/>
    </row>
    <row r="80" spans="1:56" s="58" customFormat="1" ht="22.5" customHeight="1">
      <c r="A80" s="65"/>
      <c r="B80" s="59" t="s">
        <v>1324</v>
      </c>
      <c r="C80" s="86" t="s">
        <v>1115</v>
      </c>
      <c r="D80" s="86" t="s">
        <v>3614</v>
      </c>
      <c r="E80" s="257"/>
      <c r="F80" s="257"/>
      <c r="I80" s="61"/>
      <c r="K80" s="61"/>
      <c r="M80" s="61"/>
      <c r="AK80" s="59"/>
      <c r="AM80" s="63"/>
      <c r="AN80" s="63"/>
      <c r="AR80" s="59"/>
      <c r="BD80" s="64"/>
    </row>
    <row r="81" spans="1:58" s="45" customFormat="1" ht="16.5" customHeight="1">
      <c r="A81" s="65" t="s">
        <v>2701</v>
      </c>
      <c r="B81" s="65"/>
      <c r="C81" s="219" t="s">
        <v>2578</v>
      </c>
      <c r="D81" s="67" t="s">
        <v>3615</v>
      </c>
      <c r="E81" s="257" t="s">
        <v>1367</v>
      </c>
      <c r="F81" s="257">
        <v>95</v>
      </c>
      <c r="G81" s="68"/>
      <c r="I81" s="69"/>
      <c r="J81" s="69"/>
      <c r="K81" s="69"/>
      <c r="L81" s="69"/>
      <c r="M81" s="69"/>
      <c r="AK81" s="71"/>
      <c r="AM81" s="71"/>
      <c r="AN81" s="71"/>
      <c r="AR81" s="43"/>
      <c r="AX81" s="72"/>
      <c r="AY81" s="72"/>
      <c r="AZ81" s="72"/>
      <c r="BA81" s="72"/>
      <c r="BB81" s="72"/>
      <c r="BC81" s="43"/>
      <c r="BD81" s="72"/>
      <c r="BE81" s="43"/>
      <c r="BF81" s="71"/>
    </row>
    <row r="82" spans="1:44" s="73" customFormat="1" ht="12">
      <c r="A82" s="65"/>
      <c r="B82" s="74" t="s">
        <v>1716</v>
      </c>
      <c r="C82" s="220" t="s">
        <v>1707</v>
      </c>
      <c r="D82" s="98" t="s">
        <v>3581</v>
      </c>
      <c r="E82" s="257"/>
      <c r="F82" s="257"/>
      <c r="AM82" s="75"/>
      <c r="AN82" s="75"/>
      <c r="AR82" s="75"/>
    </row>
    <row r="83" spans="1:58" s="45" customFormat="1" ht="16.5" customHeight="1">
      <c r="A83" s="65" t="s">
        <v>2705</v>
      </c>
      <c r="B83" s="65"/>
      <c r="C83" s="219" t="s">
        <v>2578</v>
      </c>
      <c r="D83" s="67" t="s">
        <v>3616</v>
      </c>
      <c r="E83" s="257" t="s">
        <v>1373</v>
      </c>
      <c r="F83" s="257">
        <v>90</v>
      </c>
      <c r="G83" s="68"/>
      <c r="I83" s="69"/>
      <c r="J83" s="69"/>
      <c r="K83" s="69"/>
      <c r="L83" s="69"/>
      <c r="M83" s="69"/>
      <c r="AK83" s="71"/>
      <c r="AM83" s="71"/>
      <c r="AN83" s="71"/>
      <c r="AR83" s="43"/>
      <c r="AX83" s="72"/>
      <c r="AY83" s="72"/>
      <c r="AZ83" s="72"/>
      <c r="BA83" s="72"/>
      <c r="BB83" s="72"/>
      <c r="BC83" s="43"/>
      <c r="BD83" s="72"/>
      <c r="BE83" s="43"/>
      <c r="BF83" s="71"/>
    </row>
    <row r="84" spans="1:44" s="73" customFormat="1" ht="12">
      <c r="A84" s="65"/>
      <c r="B84" s="74" t="s">
        <v>1716</v>
      </c>
      <c r="C84" s="220" t="s">
        <v>1707</v>
      </c>
      <c r="D84" s="98" t="s">
        <v>3581</v>
      </c>
      <c r="E84" s="257"/>
      <c r="F84" s="257"/>
      <c r="AM84" s="75"/>
      <c r="AN84" s="75"/>
      <c r="AR84" s="75"/>
    </row>
    <row r="85" spans="1:58" s="45" customFormat="1" ht="18" customHeight="1">
      <c r="A85" s="65" t="s">
        <v>2709</v>
      </c>
      <c r="B85" s="65"/>
      <c r="C85" s="219" t="s">
        <v>2578</v>
      </c>
      <c r="D85" s="67" t="s">
        <v>3617</v>
      </c>
      <c r="E85" s="257" t="s">
        <v>1158</v>
      </c>
      <c r="F85" s="257">
        <v>95</v>
      </c>
      <c r="G85" s="68"/>
      <c r="I85" s="69"/>
      <c r="J85" s="69"/>
      <c r="K85" s="69"/>
      <c r="L85" s="69"/>
      <c r="M85" s="69"/>
      <c r="AK85" s="71"/>
      <c r="AM85" s="71"/>
      <c r="AN85" s="71"/>
      <c r="AR85" s="43"/>
      <c r="AX85" s="72"/>
      <c r="AY85" s="72"/>
      <c r="AZ85" s="72"/>
      <c r="BA85" s="72"/>
      <c r="BB85" s="72"/>
      <c r="BC85" s="43"/>
      <c r="BD85" s="72"/>
      <c r="BE85" s="43"/>
      <c r="BF85" s="71"/>
    </row>
    <row r="86" spans="1:58" s="45" customFormat="1" ht="27.75" customHeight="1">
      <c r="A86" s="65" t="s">
        <v>2713</v>
      </c>
      <c r="B86" s="65"/>
      <c r="C86" s="219" t="s">
        <v>2578</v>
      </c>
      <c r="D86" s="67" t="s">
        <v>3618</v>
      </c>
      <c r="E86" s="257" t="s">
        <v>1158</v>
      </c>
      <c r="F86" s="257">
        <v>95</v>
      </c>
      <c r="G86" s="68"/>
      <c r="I86" s="69"/>
      <c r="J86" s="69"/>
      <c r="K86" s="69"/>
      <c r="L86" s="69"/>
      <c r="M86" s="69"/>
      <c r="AK86" s="71"/>
      <c r="AM86" s="71"/>
      <c r="AN86" s="71"/>
      <c r="AR86" s="43"/>
      <c r="AX86" s="72"/>
      <c r="AY86" s="72"/>
      <c r="AZ86" s="72"/>
      <c r="BA86" s="72"/>
      <c r="BB86" s="72"/>
      <c r="BC86" s="43"/>
      <c r="BD86" s="72"/>
      <c r="BE86" s="43"/>
      <c r="BF86" s="71"/>
    </row>
    <row r="87" spans="1:58" s="45" customFormat="1" ht="27" customHeight="1">
      <c r="A87" s="65" t="s">
        <v>2717</v>
      </c>
      <c r="B87" s="65"/>
      <c r="C87" s="219" t="s">
        <v>3619</v>
      </c>
      <c r="D87" s="67" t="s">
        <v>3620</v>
      </c>
      <c r="E87" s="257" t="s">
        <v>1158</v>
      </c>
      <c r="F87" s="257">
        <v>95</v>
      </c>
      <c r="G87" s="68"/>
      <c r="I87" s="69"/>
      <c r="J87" s="69"/>
      <c r="K87" s="69"/>
      <c r="L87" s="69"/>
      <c r="M87" s="69"/>
      <c r="AK87" s="71"/>
      <c r="AM87" s="71"/>
      <c r="AN87" s="71"/>
      <c r="AR87" s="43"/>
      <c r="AX87" s="72"/>
      <c r="AY87" s="72"/>
      <c r="AZ87" s="72"/>
      <c r="BA87" s="72"/>
      <c r="BB87" s="72"/>
      <c r="BC87" s="43"/>
      <c r="BD87" s="72"/>
      <c r="BE87" s="43"/>
      <c r="BF87" s="71"/>
    </row>
    <row r="88" spans="1:58" s="45" customFormat="1" ht="24.75" customHeight="1">
      <c r="A88" s="65" t="s">
        <v>2721</v>
      </c>
      <c r="B88" s="65"/>
      <c r="C88" s="219" t="s">
        <v>2578</v>
      </c>
      <c r="D88" s="67" t="s">
        <v>3621</v>
      </c>
      <c r="E88" s="257" t="s">
        <v>1158</v>
      </c>
      <c r="F88" s="257">
        <v>95</v>
      </c>
      <c r="G88" s="68"/>
      <c r="I88" s="69"/>
      <c r="J88" s="69"/>
      <c r="K88" s="69"/>
      <c r="L88" s="69"/>
      <c r="M88" s="69"/>
      <c r="AK88" s="71"/>
      <c r="AM88" s="71"/>
      <c r="AN88" s="71"/>
      <c r="AR88" s="43"/>
      <c r="AX88" s="72"/>
      <c r="AY88" s="72"/>
      <c r="AZ88" s="72"/>
      <c r="BA88" s="72"/>
      <c r="BB88" s="72"/>
      <c r="BC88" s="43"/>
      <c r="BD88" s="72"/>
      <c r="BE88" s="43"/>
      <c r="BF88" s="71"/>
    </row>
    <row r="89" spans="1:58" s="45" customFormat="1" ht="26.25" customHeight="1">
      <c r="A89" s="65" t="s">
        <v>2725</v>
      </c>
      <c r="B89" s="65"/>
      <c r="C89" s="219" t="s">
        <v>2578</v>
      </c>
      <c r="D89" s="67" t="s">
        <v>3622</v>
      </c>
      <c r="E89" s="257" t="s">
        <v>1372</v>
      </c>
      <c r="F89" s="257">
        <v>95</v>
      </c>
      <c r="G89" s="68"/>
      <c r="I89" s="69"/>
      <c r="J89" s="69"/>
      <c r="K89" s="69"/>
      <c r="L89" s="69"/>
      <c r="M89" s="69"/>
      <c r="AK89" s="71"/>
      <c r="AM89" s="71"/>
      <c r="AN89" s="71"/>
      <c r="AR89" s="43"/>
      <c r="AX89" s="72"/>
      <c r="AY89" s="72"/>
      <c r="AZ89" s="72"/>
      <c r="BA89" s="72"/>
      <c r="BB89" s="72"/>
      <c r="BC89" s="43"/>
      <c r="BD89" s="72"/>
      <c r="BE89" s="43"/>
      <c r="BF89" s="71"/>
    </row>
    <row r="90" spans="1:58" s="45" customFormat="1" ht="27" customHeight="1">
      <c r="A90" s="65" t="s">
        <v>2728</v>
      </c>
      <c r="B90" s="65"/>
      <c r="C90" s="219" t="s">
        <v>2812</v>
      </c>
      <c r="D90" s="67" t="s">
        <v>2813</v>
      </c>
      <c r="E90" s="257" t="s">
        <v>1373</v>
      </c>
      <c r="F90" s="257">
        <v>90</v>
      </c>
      <c r="G90" s="68"/>
      <c r="I90" s="69"/>
      <c r="J90" s="69"/>
      <c r="K90" s="69"/>
      <c r="L90" s="69"/>
      <c r="M90" s="69"/>
      <c r="AK90" s="71"/>
      <c r="AM90" s="71"/>
      <c r="AN90" s="71"/>
      <c r="AR90" s="43"/>
      <c r="AX90" s="72"/>
      <c r="AY90" s="72"/>
      <c r="AZ90" s="72"/>
      <c r="BA90" s="72"/>
      <c r="BB90" s="72"/>
      <c r="BC90" s="43"/>
      <c r="BD90" s="72"/>
      <c r="BE90" s="43"/>
      <c r="BF90" s="71"/>
    </row>
    <row r="91" spans="1:58" s="45" customFormat="1" ht="24" customHeight="1">
      <c r="A91" s="65" t="s">
        <v>2730</v>
      </c>
      <c r="B91" s="65"/>
      <c r="C91" s="219" t="s">
        <v>2819</v>
      </c>
      <c r="D91" s="67" t="s">
        <v>3623</v>
      </c>
      <c r="E91" s="257" t="s">
        <v>1373</v>
      </c>
      <c r="F91" s="257">
        <v>90</v>
      </c>
      <c r="G91" s="68"/>
      <c r="I91" s="69"/>
      <c r="J91" s="69"/>
      <c r="K91" s="69"/>
      <c r="L91" s="69"/>
      <c r="M91" s="69"/>
      <c r="AK91" s="71"/>
      <c r="AM91" s="71"/>
      <c r="AN91" s="71"/>
      <c r="AR91" s="43"/>
      <c r="AX91" s="72"/>
      <c r="AY91" s="72"/>
      <c r="AZ91" s="72"/>
      <c r="BA91" s="72"/>
      <c r="BB91" s="72"/>
      <c r="BC91" s="43"/>
      <c r="BD91" s="72"/>
      <c r="BE91" s="43"/>
      <c r="BF91" s="71"/>
    </row>
    <row r="92" spans="1:58" s="45" customFormat="1" ht="16.5" customHeight="1">
      <c r="A92" s="65" t="s">
        <v>2734</v>
      </c>
      <c r="B92" s="65"/>
      <c r="C92" s="219" t="s">
        <v>2578</v>
      </c>
      <c r="D92" s="67" t="s">
        <v>3044</v>
      </c>
      <c r="E92" s="257" t="s">
        <v>1104</v>
      </c>
      <c r="F92" s="257"/>
      <c r="G92" s="68"/>
      <c r="I92" s="69"/>
      <c r="J92" s="69"/>
      <c r="K92" s="69"/>
      <c r="L92" s="69"/>
      <c r="M92" s="69"/>
      <c r="AK92" s="71"/>
      <c r="AM92" s="71"/>
      <c r="AN92" s="71"/>
      <c r="AR92" s="43"/>
      <c r="AX92" s="72"/>
      <c r="AY92" s="72"/>
      <c r="AZ92" s="72"/>
      <c r="BA92" s="72"/>
      <c r="BB92" s="72"/>
      <c r="BC92" s="43"/>
      <c r="BD92" s="72"/>
      <c r="BE92" s="43"/>
      <c r="BF92" s="71"/>
    </row>
    <row r="93" spans="1:58" s="45" customFormat="1" ht="12" customHeight="1">
      <c r="A93" s="65"/>
      <c r="B93" s="74" t="s">
        <v>1716</v>
      </c>
      <c r="C93" s="220" t="s">
        <v>1707</v>
      </c>
      <c r="D93" s="98" t="s">
        <v>3581</v>
      </c>
      <c r="E93" s="257"/>
      <c r="F93" s="257"/>
      <c r="G93" s="68"/>
      <c r="I93" s="69"/>
      <c r="J93" s="69"/>
      <c r="K93" s="69"/>
      <c r="L93" s="69"/>
      <c r="M93" s="69"/>
      <c r="AK93" s="71"/>
      <c r="AM93" s="71"/>
      <c r="AN93" s="71"/>
      <c r="AR93" s="43"/>
      <c r="AX93" s="72"/>
      <c r="AY93" s="72"/>
      <c r="AZ93" s="72"/>
      <c r="BA93" s="72"/>
      <c r="BB93" s="72"/>
      <c r="BC93" s="43"/>
      <c r="BD93" s="72"/>
      <c r="BE93" s="43"/>
      <c r="BF93" s="71"/>
    </row>
    <row r="94" spans="1:58" s="45" customFormat="1" ht="28.5" customHeight="1">
      <c r="A94" s="65" t="s">
        <v>2738</v>
      </c>
      <c r="B94" s="65"/>
      <c r="C94" s="219" t="s">
        <v>2578</v>
      </c>
      <c r="D94" s="67" t="s">
        <v>3089</v>
      </c>
      <c r="E94" s="257" t="s">
        <v>1104</v>
      </c>
      <c r="F94" s="257"/>
      <c r="G94" s="68"/>
      <c r="I94" s="69"/>
      <c r="J94" s="69"/>
      <c r="K94" s="69"/>
      <c r="L94" s="69"/>
      <c r="M94" s="69"/>
      <c r="AK94" s="71"/>
      <c r="AM94" s="71"/>
      <c r="AN94" s="71"/>
      <c r="AR94" s="43"/>
      <c r="AX94" s="72"/>
      <c r="AY94" s="72"/>
      <c r="AZ94" s="72"/>
      <c r="BA94" s="72"/>
      <c r="BB94" s="72"/>
      <c r="BC94" s="43"/>
      <c r="BD94" s="72"/>
      <c r="BE94" s="43"/>
      <c r="BF94" s="71"/>
    </row>
    <row r="95" spans="1:58" s="45" customFormat="1" ht="16.5" customHeight="1">
      <c r="A95" s="65" t="s">
        <v>2741</v>
      </c>
      <c r="B95" s="65"/>
      <c r="C95" s="219" t="s">
        <v>2578</v>
      </c>
      <c r="D95" s="67" t="s">
        <v>3611</v>
      </c>
      <c r="E95" s="257" t="s">
        <v>1104</v>
      </c>
      <c r="F95" s="257"/>
      <c r="G95" s="68"/>
      <c r="I95" s="69"/>
      <c r="J95" s="69"/>
      <c r="K95" s="69"/>
      <c r="L95" s="69"/>
      <c r="M95" s="69"/>
      <c r="AK95" s="71"/>
      <c r="AM95" s="71"/>
      <c r="AN95" s="71"/>
      <c r="AR95" s="43"/>
      <c r="AX95" s="72"/>
      <c r="AY95" s="72"/>
      <c r="AZ95" s="72"/>
      <c r="BA95" s="72"/>
      <c r="BB95" s="72"/>
      <c r="BC95" s="43"/>
      <c r="BD95" s="72"/>
      <c r="BE95" s="43"/>
      <c r="BF95" s="71"/>
    </row>
    <row r="96" spans="1:58" s="45" customFormat="1" ht="16.5" customHeight="1">
      <c r="A96" s="65" t="s">
        <v>2744</v>
      </c>
      <c r="B96" s="65"/>
      <c r="C96" s="219" t="s">
        <v>2578</v>
      </c>
      <c r="D96" s="67" t="s">
        <v>3612</v>
      </c>
      <c r="E96" s="257" t="s">
        <v>1104</v>
      </c>
      <c r="F96" s="257"/>
      <c r="G96" s="68"/>
      <c r="I96" s="69"/>
      <c r="J96" s="69"/>
      <c r="K96" s="69"/>
      <c r="L96" s="69"/>
      <c r="M96" s="69"/>
      <c r="AK96" s="71"/>
      <c r="AM96" s="71"/>
      <c r="AN96" s="71"/>
      <c r="AR96" s="43"/>
      <c r="AX96" s="72"/>
      <c r="AY96" s="72"/>
      <c r="AZ96" s="72"/>
      <c r="BA96" s="72"/>
      <c r="BB96" s="72"/>
      <c r="BC96" s="43"/>
      <c r="BD96" s="72"/>
      <c r="BE96" s="43"/>
      <c r="BF96" s="71"/>
    </row>
    <row r="97" spans="1:58" s="45" customFormat="1" ht="30" customHeight="1">
      <c r="A97" s="65" t="s">
        <v>2747</v>
      </c>
      <c r="B97" s="65"/>
      <c r="C97" s="219" t="s">
        <v>2578</v>
      </c>
      <c r="D97" s="67" t="s">
        <v>3089</v>
      </c>
      <c r="E97" s="257" t="s">
        <v>1104</v>
      </c>
      <c r="F97" s="257"/>
      <c r="G97" s="68"/>
      <c r="I97" s="69"/>
      <c r="J97" s="69"/>
      <c r="K97" s="69"/>
      <c r="L97" s="69"/>
      <c r="M97" s="69"/>
      <c r="AK97" s="71"/>
      <c r="AM97" s="71"/>
      <c r="AN97" s="71"/>
      <c r="AR97" s="43"/>
      <c r="AX97" s="72"/>
      <c r="AY97" s="72"/>
      <c r="AZ97" s="72"/>
      <c r="BA97" s="72"/>
      <c r="BB97" s="72"/>
      <c r="BC97" s="43"/>
      <c r="BD97" s="72"/>
      <c r="BE97" s="43"/>
      <c r="BF97" s="71"/>
    </row>
    <row r="98" spans="1:58" s="45" customFormat="1" ht="21.75" customHeight="1">
      <c r="A98" s="65"/>
      <c r="B98" s="59" t="s">
        <v>1324</v>
      </c>
      <c r="C98" s="86" t="s">
        <v>1142</v>
      </c>
      <c r="D98" s="86" t="s">
        <v>3624</v>
      </c>
      <c r="E98" s="257"/>
      <c r="F98" s="257"/>
      <c r="G98" s="68"/>
      <c r="I98" s="69"/>
      <c r="J98" s="69"/>
      <c r="K98" s="69"/>
      <c r="L98" s="69"/>
      <c r="M98" s="69"/>
      <c r="AK98" s="71"/>
      <c r="AM98" s="71"/>
      <c r="AN98" s="71"/>
      <c r="AR98" s="43"/>
      <c r="AX98" s="72"/>
      <c r="AY98" s="72"/>
      <c r="AZ98" s="72"/>
      <c r="BA98" s="72"/>
      <c r="BB98" s="72"/>
      <c r="BC98" s="43"/>
      <c r="BD98" s="72"/>
      <c r="BE98" s="43"/>
      <c r="BF98" s="71"/>
    </row>
    <row r="99" spans="1:58" s="45" customFormat="1" ht="27" customHeight="1">
      <c r="A99" s="65" t="s">
        <v>2749</v>
      </c>
      <c r="B99" s="221"/>
      <c r="C99" s="219" t="s">
        <v>2578</v>
      </c>
      <c r="D99" s="67" t="s">
        <v>4279</v>
      </c>
      <c r="E99" s="257" t="s">
        <v>1158</v>
      </c>
      <c r="F99" s="257">
        <v>95</v>
      </c>
      <c r="G99" s="222"/>
      <c r="I99" s="69"/>
      <c r="J99" s="69"/>
      <c r="K99" s="69"/>
      <c r="L99" s="69"/>
      <c r="M99" s="69"/>
      <c r="AK99" s="71"/>
      <c r="AM99" s="71"/>
      <c r="AN99" s="71"/>
      <c r="AR99" s="43"/>
      <c r="AX99" s="72"/>
      <c r="AY99" s="72"/>
      <c r="AZ99" s="72"/>
      <c r="BA99" s="72"/>
      <c r="BB99" s="72"/>
      <c r="BC99" s="43"/>
      <c r="BD99" s="72"/>
      <c r="BE99" s="43"/>
      <c r="BF99" s="71"/>
    </row>
    <row r="100" spans="1:58" s="45" customFormat="1" ht="30" customHeight="1">
      <c r="A100" s="65" t="s">
        <v>2752</v>
      </c>
      <c r="B100" s="221"/>
      <c r="C100" s="219" t="s">
        <v>2578</v>
      </c>
      <c r="D100" s="67" t="s">
        <v>4280</v>
      </c>
      <c r="E100" s="257" t="s">
        <v>1158</v>
      </c>
      <c r="F100" s="257">
        <v>95</v>
      </c>
      <c r="G100" s="222"/>
      <c r="I100" s="69"/>
      <c r="J100" s="69"/>
      <c r="K100" s="69"/>
      <c r="L100" s="69"/>
      <c r="M100" s="69"/>
      <c r="AK100" s="71"/>
      <c r="AM100" s="71"/>
      <c r="AN100" s="71"/>
      <c r="AR100" s="43"/>
      <c r="AX100" s="72"/>
      <c r="AY100" s="72"/>
      <c r="AZ100" s="72"/>
      <c r="BA100" s="72"/>
      <c r="BB100" s="72"/>
      <c r="BC100" s="43"/>
      <c r="BD100" s="72"/>
      <c r="BE100" s="43"/>
      <c r="BF100" s="71"/>
    </row>
    <row r="101" spans="1:58" s="45" customFormat="1" ht="85.5" customHeight="1">
      <c r="A101" s="65" t="s">
        <v>2754</v>
      </c>
      <c r="B101" s="221"/>
      <c r="C101" s="219" t="s">
        <v>2578</v>
      </c>
      <c r="D101" s="67" t="s">
        <v>3625</v>
      </c>
      <c r="E101" s="257" t="s">
        <v>1158</v>
      </c>
      <c r="F101" s="257">
        <v>95</v>
      </c>
      <c r="G101" s="222"/>
      <c r="I101" s="69"/>
      <c r="J101" s="69"/>
      <c r="K101" s="69"/>
      <c r="L101" s="69"/>
      <c r="M101" s="69"/>
      <c r="AK101" s="71"/>
      <c r="AM101" s="71"/>
      <c r="AN101" s="71"/>
      <c r="AR101" s="43"/>
      <c r="AX101" s="72"/>
      <c r="AY101" s="72"/>
      <c r="AZ101" s="72"/>
      <c r="BA101" s="72"/>
      <c r="BB101" s="72"/>
      <c r="BC101" s="43"/>
      <c r="BD101" s="72"/>
      <c r="BE101" s="43"/>
      <c r="BF101" s="71"/>
    </row>
    <row r="102" spans="1:58" s="45" customFormat="1" ht="16.5" customHeight="1">
      <c r="A102" s="65" t="s">
        <v>2757</v>
      </c>
      <c r="B102" s="221"/>
      <c r="C102" s="219" t="s">
        <v>2578</v>
      </c>
      <c r="D102" s="67" t="s">
        <v>3626</v>
      </c>
      <c r="E102" s="257" t="s">
        <v>1158</v>
      </c>
      <c r="F102" s="257">
        <v>95</v>
      </c>
      <c r="G102" s="222"/>
      <c r="I102" s="69"/>
      <c r="J102" s="69"/>
      <c r="K102" s="69"/>
      <c r="L102" s="69"/>
      <c r="M102" s="69"/>
      <c r="AK102" s="71"/>
      <c r="AM102" s="71"/>
      <c r="AN102" s="71"/>
      <c r="AR102" s="43"/>
      <c r="AX102" s="72"/>
      <c r="AY102" s="72"/>
      <c r="AZ102" s="72"/>
      <c r="BA102" s="72"/>
      <c r="BB102" s="72"/>
      <c r="BC102" s="43"/>
      <c r="BD102" s="72"/>
      <c r="BE102" s="43"/>
      <c r="BF102" s="71"/>
    </row>
    <row r="103" spans="1:58" s="45" customFormat="1" ht="23.25" customHeight="1">
      <c r="A103" s="65" t="s">
        <v>2760</v>
      </c>
      <c r="B103" s="221"/>
      <c r="C103" s="219" t="s">
        <v>3627</v>
      </c>
      <c r="D103" s="67" t="s">
        <v>3628</v>
      </c>
      <c r="E103" s="257" t="s">
        <v>1132</v>
      </c>
      <c r="F103" s="257">
        <v>95</v>
      </c>
      <c r="G103" s="222"/>
      <c r="I103" s="69"/>
      <c r="J103" s="69"/>
      <c r="K103" s="69"/>
      <c r="L103" s="69"/>
      <c r="M103" s="69"/>
      <c r="AK103" s="71"/>
      <c r="AM103" s="71"/>
      <c r="AN103" s="71"/>
      <c r="AR103" s="43"/>
      <c r="AX103" s="72"/>
      <c r="AY103" s="72"/>
      <c r="AZ103" s="72"/>
      <c r="BA103" s="72"/>
      <c r="BB103" s="72"/>
      <c r="BC103" s="43"/>
      <c r="BD103" s="72"/>
      <c r="BE103" s="43"/>
      <c r="BF103" s="71"/>
    </row>
    <row r="104" spans="1:58" s="45" customFormat="1" ht="16.5" customHeight="1">
      <c r="A104" s="65"/>
      <c r="B104" s="74" t="s">
        <v>1716</v>
      </c>
      <c r="C104" s="220" t="s">
        <v>1707</v>
      </c>
      <c r="D104" s="98" t="s">
        <v>3581</v>
      </c>
      <c r="E104" s="257"/>
      <c r="F104" s="257"/>
      <c r="G104" s="222"/>
      <c r="I104" s="69"/>
      <c r="J104" s="69"/>
      <c r="K104" s="69"/>
      <c r="L104" s="69"/>
      <c r="M104" s="69"/>
      <c r="AK104" s="71"/>
      <c r="AM104" s="71"/>
      <c r="AN104" s="71"/>
      <c r="AR104" s="43"/>
      <c r="AX104" s="72"/>
      <c r="AY104" s="72"/>
      <c r="AZ104" s="72"/>
      <c r="BA104" s="72"/>
      <c r="BB104" s="72"/>
      <c r="BC104" s="43"/>
      <c r="BD104" s="72"/>
      <c r="BE104" s="43"/>
      <c r="BF104" s="71"/>
    </row>
    <row r="105" spans="1:58" s="45" customFormat="1" ht="26.25" customHeight="1">
      <c r="A105" s="65" t="s">
        <v>2763</v>
      </c>
      <c r="B105" s="221"/>
      <c r="C105" s="219" t="s">
        <v>3629</v>
      </c>
      <c r="D105" s="67" t="s">
        <v>3630</v>
      </c>
      <c r="E105" s="257" t="s">
        <v>1132</v>
      </c>
      <c r="F105" s="257">
        <v>95</v>
      </c>
      <c r="G105" s="222"/>
      <c r="I105" s="69"/>
      <c r="J105" s="69"/>
      <c r="K105" s="69"/>
      <c r="L105" s="69"/>
      <c r="M105" s="69"/>
      <c r="AK105" s="71"/>
      <c r="AM105" s="71"/>
      <c r="AN105" s="71"/>
      <c r="AR105" s="43"/>
      <c r="AX105" s="72"/>
      <c r="AY105" s="72"/>
      <c r="AZ105" s="72"/>
      <c r="BA105" s="72"/>
      <c r="BB105" s="72"/>
      <c r="BC105" s="43"/>
      <c r="BD105" s="72"/>
      <c r="BE105" s="43"/>
      <c r="BF105" s="71"/>
    </row>
    <row r="106" spans="1:58" s="45" customFormat="1" ht="13.5" customHeight="1">
      <c r="A106" s="65"/>
      <c r="B106" s="74" t="s">
        <v>1716</v>
      </c>
      <c r="C106" s="220" t="s">
        <v>1707</v>
      </c>
      <c r="D106" s="98" t="s">
        <v>3581</v>
      </c>
      <c r="E106" s="257"/>
      <c r="F106" s="257"/>
      <c r="G106" s="222"/>
      <c r="I106" s="69"/>
      <c r="J106" s="69"/>
      <c r="K106" s="69"/>
      <c r="L106" s="69"/>
      <c r="M106" s="69"/>
      <c r="AK106" s="71"/>
      <c r="AM106" s="71"/>
      <c r="AN106" s="71"/>
      <c r="AR106" s="43"/>
      <c r="AX106" s="72"/>
      <c r="AY106" s="72"/>
      <c r="AZ106" s="72"/>
      <c r="BA106" s="72"/>
      <c r="BB106" s="72"/>
      <c r="BC106" s="43"/>
      <c r="BD106" s="72"/>
      <c r="BE106" s="43"/>
      <c r="BF106" s="71"/>
    </row>
    <row r="107" spans="1:58" s="45" customFormat="1" ht="16.5" customHeight="1">
      <c r="A107" s="65" t="s">
        <v>2765</v>
      </c>
      <c r="B107" s="221"/>
      <c r="C107" s="219" t="s">
        <v>2578</v>
      </c>
      <c r="D107" s="67" t="s">
        <v>3631</v>
      </c>
      <c r="E107" s="257" t="s">
        <v>1367</v>
      </c>
      <c r="F107" s="257">
        <v>95</v>
      </c>
      <c r="G107" s="222"/>
      <c r="I107" s="69"/>
      <c r="J107" s="69"/>
      <c r="K107" s="69"/>
      <c r="L107" s="69"/>
      <c r="M107" s="69"/>
      <c r="AK107" s="71"/>
      <c r="AM107" s="71"/>
      <c r="AN107" s="71"/>
      <c r="AR107" s="43"/>
      <c r="AX107" s="72"/>
      <c r="AY107" s="72"/>
      <c r="AZ107" s="72"/>
      <c r="BA107" s="72"/>
      <c r="BB107" s="72"/>
      <c r="BC107" s="43"/>
      <c r="BD107" s="72"/>
      <c r="BE107" s="43"/>
      <c r="BF107" s="71"/>
    </row>
    <row r="108" spans="1:58" s="45" customFormat="1" ht="12" customHeight="1">
      <c r="A108" s="65"/>
      <c r="B108" s="74" t="s">
        <v>1716</v>
      </c>
      <c r="C108" s="220" t="s">
        <v>1707</v>
      </c>
      <c r="D108" s="98" t="s">
        <v>3581</v>
      </c>
      <c r="E108" s="257"/>
      <c r="F108" s="257"/>
      <c r="G108" s="222"/>
      <c r="I108" s="69"/>
      <c r="J108" s="69"/>
      <c r="K108" s="69"/>
      <c r="L108" s="69"/>
      <c r="M108" s="69"/>
      <c r="AK108" s="71"/>
      <c r="AM108" s="71"/>
      <c r="AN108" s="71"/>
      <c r="AR108" s="43"/>
      <c r="AX108" s="72"/>
      <c r="AY108" s="72"/>
      <c r="AZ108" s="72"/>
      <c r="BA108" s="72"/>
      <c r="BB108" s="72"/>
      <c r="BC108" s="43"/>
      <c r="BD108" s="72"/>
      <c r="BE108" s="43"/>
      <c r="BF108" s="71"/>
    </row>
    <row r="109" spans="1:58" s="45" customFormat="1" ht="16.5" customHeight="1">
      <c r="A109" s="65" t="s">
        <v>2767</v>
      </c>
      <c r="B109" s="221"/>
      <c r="C109" s="219" t="s">
        <v>2578</v>
      </c>
      <c r="D109" s="67" t="s">
        <v>2601</v>
      </c>
      <c r="E109" s="257" t="s">
        <v>1367</v>
      </c>
      <c r="F109" s="257">
        <v>95</v>
      </c>
      <c r="G109" s="222"/>
      <c r="I109" s="69"/>
      <c r="J109" s="69"/>
      <c r="K109" s="69"/>
      <c r="L109" s="69"/>
      <c r="M109" s="69"/>
      <c r="AK109" s="71"/>
      <c r="AM109" s="71"/>
      <c r="AN109" s="71"/>
      <c r="AR109" s="43"/>
      <c r="AX109" s="72"/>
      <c r="AY109" s="72"/>
      <c r="AZ109" s="72"/>
      <c r="BA109" s="72"/>
      <c r="BB109" s="72"/>
      <c r="BC109" s="43"/>
      <c r="BD109" s="72"/>
      <c r="BE109" s="43"/>
      <c r="BF109" s="71"/>
    </row>
    <row r="110" spans="1:58" s="45" customFormat="1" ht="16.5" customHeight="1">
      <c r="A110" s="65"/>
      <c r="B110" s="74" t="s">
        <v>1716</v>
      </c>
      <c r="C110" s="220" t="s">
        <v>1707</v>
      </c>
      <c r="D110" s="98" t="s">
        <v>3581</v>
      </c>
      <c r="E110" s="257"/>
      <c r="F110" s="257"/>
      <c r="G110" s="222"/>
      <c r="I110" s="69"/>
      <c r="J110" s="69"/>
      <c r="K110" s="69"/>
      <c r="L110" s="69"/>
      <c r="M110" s="69"/>
      <c r="AK110" s="71"/>
      <c r="AM110" s="71"/>
      <c r="AN110" s="71"/>
      <c r="AR110" s="43"/>
      <c r="AX110" s="72"/>
      <c r="AY110" s="72"/>
      <c r="AZ110" s="72"/>
      <c r="BA110" s="72"/>
      <c r="BB110" s="72"/>
      <c r="BC110" s="43"/>
      <c r="BD110" s="72"/>
      <c r="BE110" s="43"/>
      <c r="BF110" s="71"/>
    </row>
    <row r="111" spans="1:58" s="45" customFormat="1" ht="16.5" customHeight="1">
      <c r="A111" s="65" t="s">
        <v>2769</v>
      </c>
      <c r="B111" s="221"/>
      <c r="C111" s="219" t="s">
        <v>2578</v>
      </c>
      <c r="D111" s="67" t="s">
        <v>3632</v>
      </c>
      <c r="E111" s="257" t="s">
        <v>1367</v>
      </c>
      <c r="F111" s="257">
        <v>95</v>
      </c>
      <c r="G111" s="222"/>
      <c r="I111" s="69"/>
      <c r="J111" s="69"/>
      <c r="K111" s="69"/>
      <c r="L111" s="69"/>
      <c r="M111" s="69"/>
      <c r="AK111" s="71"/>
      <c r="AM111" s="71"/>
      <c r="AN111" s="71"/>
      <c r="AR111" s="43"/>
      <c r="AX111" s="72"/>
      <c r="AY111" s="72"/>
      <c r="AZ111" s="72"/>
      <c r="BA111" s="72"/>
      <c r="BB111" s="72"/>
      <c r="BC111" s="43"/>
      <c r="BD111" s="72"/>
      <c r="BE111" s="43"/>
      <c r="BF111" s="71"/>
    </row>
    <row r="112" spans="1:58" s="45" customFormat="1" ht="16.5" customHeight="1">
      <c r="A112" s="65"/>
      <c r="B112" s="74" t="s">
        <v>1716</v>
      </c>
      <c r="C112" s="220" t="s">
        <v>1707</v>
      </c>
      <c r="D112" s="98" t="s">
        <v>3581</v>
      </c>
      <c r="E112" s="257"/>
      <c r="F112" s="257"/>
      <c r="G112" s="222"/>
      <c r="I112" s="69"/>
      <c r="J112" s="69"/>
      <c r="K112" s="69"/>
      <c r="L112" s="69"/>
      <c r="M112" s="69"/>
      <c r="AK112" s="71"/>
      <c r="AM112" s="71"/>
      <c r="AN112" s="71"/>
      <c r="AR112" s="43"/>
      <c r="AX112" s="72"/>
      <c r="AY112" s="72"/>
      <c r="AZ112" s="72"/>
      <c r="BA112" s="72"/>
      <c r="BB112" s="72"/>
      <c r="BC112" s="43"/>
      <c r="BD112" s="72"/>
      <c r="BE112" s="43"/>
      <c r="BF112" s="71"/>
    </row>
    <row r="113" spans="1:58" s="45" customFormat="1" ht="24.75" customHeight="1">
      <c r="A113" s="65" t="s">
        <v>2772</v>
      </c>
      <c r="B113" s="221"/>
      <c r="C113" s="219" t="s">
        <v>2812</v>
      </c>
      <c r="D113" s="67" t="s">
        <v>2813</v>
      </c>
      <c r="E113" s="257" t="s">
        <v>1373</v>
      </c>
      <c r="F113" s="257">
        <v>90</v>
      </c>
      <c r="G113" s="222"/>
      <c r="I113" s="69"/>
      <c r="J113" s="69"/>
      <c r="K113" s="69"/>
      <c r="L113" s="69"/>
      <c r="M113" s="69"/>
      <c r="AK113" s="71"/>
      <c r="AM113" s="71"/>
      <c r="AN113" s="71"/>
      <c r="AR113" s="43"/>
      <c r="AX113" s="72"/>
      <c r="AY113" s="72"/>
      <c r="AZ113" s="72"/>
      <c r="BA113" s="72"/>
      <c r="BB113" s="72"/>
      <c r="BC113" s="43"/>
      <c r="BD113" s="72"/>
      <c r="BE113" s="43"/>
      <c r="BF113" s="71"/>
    </row>
    <row r="114" spans="1:58" s="45" customFormat="1" ht="26.25" customHeight="1">
      <c r="A114" s="65" t="s">
        <v>2775</v>
      </c>
      <c r="B114" s="221"/>
      <c r="C114" s="219" t="s">
        <v>2819</v>
      </c>
      <c r="D114" s="67" t="s">
        <v>2820</v>
      </c>
      <c r="E114" s="257" t="s">
        <v>1373</v>
      </c>
      <c r="F114" s="257">
        <v>90</v>
      </c>
      <c r="G114" s="222"/>
      <c r="I114" s="69"/>
      <c r="J114" s="69"/>
      <c r="K114" s="69"/>
      <c r="L114" s="69"/>
      <c r="M114" s="69"/>
      <c r="AK114" s="71"/>
      <c r="AM114" s="71"/>
      <c r="AN114" s="71"/>
      <c r="AR114" s="43"/>
      <c r="AX114" s="72"/>
      <c r="AY114" s="72"/>
      <c r="AZ114" s="72"/>
      <c r="BA114" s="72"/>
      <c r="BB114" s="72"/>
      <c r="BC114" s="43"/>
      <c r="BD114" s="72"/>
      <c r="BE114" s="43"/>
      <c r="BF114" s="71"/>
    </row>
    <row r="115" spans="1:58" s="45" customFormat="1" ht="23.25" customHeight="1">
      <c r="A115" s="65" t="s">
        <v>2777</v>
      </c>
      <c r="B115" s="221"/>
      <c r="C115" s="219" t="s">
        <v>2823</v>
      </c>
      <c r="D115" s="67" t="s">
        <v>2824</v>
      </c>
      <c r="E115" s="257" t="s">
        <v>1373</v>
      </c>
      <c r="F115" s="257">
        <v>90</v>
      </c>
      <c r="G115" s="222"/>
      <c r="I115" s="69"/>
      <c r="J115" s="69"/>
      <c r="K115" s="69"/>
      <c r="L115" s="69"/>
      <c r="M115" s="69"/>
      <c r="AK115" s="71"/>
      <c r="AM115" s="71"/>
      <c r="AN115" s="71"/>
      <c r="AR115" s="43"/>
      <c r="AX115" s="72"/>
      <c r="AY115" s="72"/>
      <c r="AZ115" s="72"/>
      <c r="BA115" s="72"/>
      <c r="BB115" s="72"/>
      <c r="BC115" s="43"/>
      <c r="BD115" s="72"/>
      <c r="BE115" s="43"/>
      <c r="BF115" s="71"/>
    </row>
    <row r="116" spans="1:58" s="45" customFormat="1" ht="16.5" customHeight="1">
      <c r="A116" s="65" t="s">
        <v>2779</v>
      </c>
      <c r="B116" s="221"/>
      <c r="C116" s="219" t="s">
        <v>2578</v>
      </c>
      <c r="D116" s="67" t="s">
        <v>3600</v>
      </c>
      <c r="E116" s="257" t="s">
        <v>1373</v>
      </c>
      <c r="F116" s="257">
        <v>90</v>
      </c>
      <c r="G116" s="222"/>
      <c r="I116" s="69"/>
      <c r="J116" s="69"/>
      <c r="K116" s="69"/>
      <c r="L116" s="69"/>
      <c r="M116" s="69"/>
      <c r="AK116" s="71"/>
      <c r="AM116" s="71"/>
      <c r="AN116" s="71"/>
      <c r="AR116" s="43"/>
      <c r="AX116" s="72"/>
      <c r="AY116" s="72"/>
      <c r="AZ116" s="72"/>
      <c r="BA116" s="72"/>
      <c r="BB116" s="72"/>
      <c r="BC116" s="43"/>
      <c r="BD116" s="72"/>
      <c r="BE116" s="43"/>
      <c r="BF116" s="71"/>
    </row>
    <row r="117" spans="1:58" s="45" customFormat="1" ht="20.25" customHeight="1">
      <c r="A117" s="65" t="s">
        <v>2782</v>
      </c>
      <c r="B117" s="221"/>
      <c r="C117" s="219" t="s">
        <v>2578</v>
      </c>
      <c r="D117" s="67" t="s">
        <v>3601</v>
      </c>
      <c r="E117" s="257" t="s">
        <v>1373</v>
      </c>
      <c r="F117" s="257">
        <v>90</v>
      </c>
      <c r="G117" s="222"/>
      <c r="I117" s="69"/>
      <c r="J117" s="69"/>
      <c r="K117" s="69"/>
      <c r="L117" s="69"/>
      <c r="M117" s="69"/>
      <c r="AK117" s="71"/>
      <c r="AM117" s="71"/>
      <c r="AN117" s="71"/>
      <c r="AR117" s="43"/>
      <c r="AX117" s="72"/>
      <c r="AY117" s="72"/>
      <c r="AZ117" s="72"/>
      <c r="BA117" s="72"/>
      <c r="BB117" s="72"/>
      <c r="BC117" s="43"/>
      <c r="BD117" s="72"/>
      <c r="BE117" s="43"/>
      <c r="BF117" s="71"/>
    </row>
    <row r="118" spans="1:58" s="45" customFormat="1" ht="16.5" customHeight="1">
      <c r="A118" s="65" t="s">
        <v>2784</v>
      </c>
      <c r="B118" s="221"/>
      <c r="C118" s="219" t="s">
        <v>2578</v>
      </c>
      <c r="D118" s="67" t="s">
        <v>3602</v>
      </c>
      <c r="E118" s="257" t="s">
        <v>1373</v>
      </c>
      <c r="F118" s="257">
        <v>90</v>
      </c>
      <c r="G118" s="222"/>
      <c r="I118" s="69"/>
      <c r="J118" s="69"/>
      <c r="K118" s="69"/>
      <c r="L118" s="69"/>
      <c r="M118" s="69"/>
      <c r="AK118" s="71"/>
      <c r="AM118" s="71"/>
      <c r="AN118" s="71"/>
      <c r="AR118" s="43"/>
      <c r="AX118" s="72"/>
      <c r="AY118" s="72"/>
      <c r="AZ118" s="72"/>
      <c r="BA118" s="72"/>
      <c r="BB118" s="72"/>
      <c r="BC118" s="43"/>
      <c r="BD118" s="72"/>
      <c r="BE118" s="43"/>
      <c r="BF118" s="71"/>
    </row>
    <row r="119" spans="1:58" s="45" customFormat="1" ht="21" customHeight="1">
      <c r="A119" s="65" t="s">
        <v>2786</v>
      </c>
      <c r="B119" s="65"/>
      <c r="C119" s="219" t="s">
        <v>2578</v>
      </c>
      <c r="D119" s="67" t="s">
        <v>3633</v>
      </c>
      <c r="E119" s="257" t="s">
        <v>1373</v>
      </c>
      <c r="F119" s="257">
        <v>90</v>
      </c>
      <c r="G119" s="68"/>
      <c r="I119" s="69"/>
      <c r="J119" s="69"/>
      <c r="K119" s="69"/>
      <c r="L119" s="69"/>
      <c r="M119" s="69"/>
      <c r="AK119" s="71"/>
      <c r="AM119" s="71"/>
      <c r="AN119" s="71"/>
      <c r="AR119" s="43"/>
      <c r="AX119" s="72"/>
      <c r="AY119" s="72"/>
      <c r="AZ119" s="72"/>
      <c r="BA119" s="72"/>
      <c r="BB119" s="72"/>
      <c r="BC119" s="43"/>
      <c r="BD119" s="72"/>
      <c r="BE119" s="43"/>
      <c r="BF119" s="71"/>
    </row>
    <row r="120" spans="1:58" s="45" customFormat="1" ht="24" customHeight="1">
      <c r="A120" s="65" t="s">
        <v>2788</v>
      </c>
      <c r="B120" s="65"/>
      <c r="C120" s="219" t="s">
        <v>2838</v>
      </c>
      <c r="D120" s="67" t="s">
        <v>2839</v>
      </c>
      <c r="E120" s="257" t="s">
        <v>1373</v>
      </c>
      <c r="F120" s="257">
        <v>90</v>
      </c>
      <c r="G120" s="68"/>
      <c r="I120" s="69"/>
      <c r="J120" s="69"/>
      <c r="K120" s="69"/>
      <c r="L120" s="69"/>
      <c r="M120" s="69"/>
      <c r="AK120" s="71"/>
      <c r="AM120" s="71"/>
      <c r="AN120" s="71"/>
      <c r="AR120" s="43"/>
      <c r="AX120" s="72"/>
      <c r="AY120" s="72"/>
      <c r="AZ120" s="72"/>
      <c r="BA120" s="72"/>
      <c r="BB120" s="72"/>
      <c r="BC120" s="43"/>
      <c r="BD120" s="72"/>
      <c r="BE120" s="43"/>
      <c r="BF120" s="71"/>
    </row>
    <row r="121" spans="1:58" s="45" customFormat="1" ht="24" customHeight="1">
      <c r="A121" s="65" t="s">
        <v>2790</v>
      </c>
      <c r="B121" s="65"/>
      <c r="C121" s="219" t="s">
        <v>2842</v>
      </c>
      <c r="D121" s="67" t="s">
        <v>3634</v>
      </c>
      <c r="E121" s="257" t="s">
        <v>1373</v>
      </c>
      <c r="F121" s="257">
        <v>90</v>
      </c>
      <c r="G121" s="68"/>
      <c r="I121" s="69"/>
      <c r="J121" s="69"/>
      <c r="K121" s="69"/>
      <c r="L121" s="69"/>
      <c r="M121" s="69"/>
      <c r="AK121" s="71"/>
      <c r="AM121" s="71"/>
      <c r="AN121" s="71"/>
      <c r="AR121" s="43"/>
      <c r="AX121" s="72"/>
      <c r="AY121" s="72"/>
      <c r="AZ121" s="72"/>
      <c r="BA121" s="72"/>
      <c r="BB121" s="72"/>
      <c r="BC121" s="43"/>
      <c r="BD121" s="72"/>
      <c r="BE121" s="43"/>
      <c r="BF121" s="71"/>
    </row>
    <row r="122" spans="1:58" s="45" customFormat="1" ht="15" customHeight="1">
      <c r="A122" s="65"/>
      <c r="B122" s="74" t="s">
        <v>1716</v>
      </c>
      <c r="C122" s="220" t="s">
        <v>1707</v>
      </c>
      <c r="D122" s="98" t="s">
        <v>3581</v>
      </c>
      <c r="E122" s="257"/>
      <c r="F122" s="257"/>
      <c r="G122" s="68"/>
      <c r="I122" s="69"/>
      <c r="J122" s="69"/>
      <c r="K122" s="69"/>
      <c r="L122" s="69"/>
      <c r="M122" s="69"/>
      <c r="AK122" s="71"/>
      <c r="AM122" s="71"/>
      <c r="AN122" s="71"/>
      <c r="AR122" s="43"/>
      <c r="AX122" s="72"/>
      <c r="AY122" s="72"/>
      <c r="AZ122" s="72"/>
      <c r="BA122" s="72"/>
      <c r="BB122" s="72"/>
      <c r="BC122" s="43"/>
      <c r="BD122" s="72"/>
      <c r="BE122" s="43"/>
      <c r="BF122" s="71"/>
    </row>
    <row r="123" spans="1:58" s="45" customFormat="1" ht="24" customHeight="1">
      <c r="A123" s="65" t="s">
        <v>2792</v>
      </c>
      <c r="B123" s="65"/>
      <c r="C123" s="219" t="s">
        <v>2846</v>
      </c>
      <c r="D123" s="67" t="s">
        <v>2847</v>
      </c>
      <c r="E123" s="257" t="s">
        <v>1373</v>
      </c>
      <c r="F123" s="257">
        <v>90</v>
      </c>
      <c r="G123" s="68"/>
      <c r="I123" s="69"/>
      <c r="J123" s="69"/>
      <c r="K123" s="69"/>
      <c r="L123" s="69"/>
      <c r="M123" s="69"/>
      <c r="AK123" s="71"/>
      <c r="AM123" s="71"/>
      <c r="AN123" s="71"/>
      <c r="AR123" s="43"/>
      <c r="AX123" s="72"/>
      <c r="AY123" s="72"/>
      <c r="AZ123" s="72"/>
      <c r="BA123" s="72"/>
      <c r="BB123" s="72"/>
      <c r="BC123" s="43"/>
      <c r="BD123" s="72"/>
      <c r="BE123" s="43"/>
      <c r="BF123" s="71"/>
    </row>
    <row r="124" spans="1:44" s="73" customFormat="1" ht="12">
      <c r="A124" s="65"/>
      <c r="B124" s="74" t="s">
        <v>1716</v>
      </c>
      <c r="C124" s="220" t="s">
        <v>1707</v>
      </c>
      <c r="D124" s="98" t="s">
        <v>3581</v>
      </c>
      <c r="E124" s="257"/>
      <c r="F124" s="257"/>
      <c r="AM124" s="75"/>
      <c r="AN124" s="75"/>
      <c r="AR124" s="75"/>
    </row>
    <row r="125" spans="1:58" s="45" customFormat="1" ht="24" customHeight="1">
      <c r="A125" s="65" t="s">
        <v>2794</v>
      </c>
      <c r="B125" s="65"/>
      <c r="C125" s="219" t="s">
        <v>2850</v>
      </c>
      <c r="D125" s="67" t="s">
        <v>3606</v>
      </c>
      <c r="E125" s="257" t="s">
        <v>1373</v>
      </c>
      <c r="F125" s="257">
        <v>90</v>
      </c>
      <c r="G125" s="68"/>
      <c r="I125" s="69"/>
      <c r="J125" s="69"/>
      <c r="K125" s="69"/>
      <c r="L125" s="69"/>
      <c r="M125" s="69"/>
      <c r="AK125" s="71"/>
      <c r="AM125" s="71"/>
      <c r="AN125" s="71"/>
      <c r="AR125" s="43"/>
      <c r="AX125" s="72"/>
      <c r="AY125" s="72"/>
      <c r="AZ125" s="72"/>
      <c r="BA125" s="72"/>
      <c r="BB125" s="72"/>
      <c r="BC125" s="43"/>
      <c r="BD125" s="72"/>
      <c r="BE125" s="43"/>
      <c r="BF125" s="71"/>
    </row>
    <row r="126" spans="1:44" s="73" customFormat="1" ht="12">
      <c r="A126" s="65"/>
      <c r="B126" s="74" t="s">
        <v>1716</v>
      </c>
      <c r="C126" s="220" t="s">
        <v>1707</v>
      </c>
      <c r="D126" s="98" t="s">
        <v>3581</v>
      </c>
      <c r="E126" s="257"/>
      <c r="F126" s="257"/>
      <c r="AM126" s="75"/>
      <c r="AN126" s="75"/>
      <c r="AR126" s="75"/>
    </row>
    <row r="127" spans="1:58" s="45" customFormat="1" ht="24" customHeight="1">
      <c r="A127" s="65" t="s">
        <v>2796</v>
      </c>
      <c r="B127" s="65"/>
      <c r="C127" s="219" t="s">
        <v>2854</v>
      </c>
      <c r="D127" s="67" t="s">
        <v>2855</v>
      </c>
      <c r="E127" s="257" t="s">
        <v>1373</v>
      </c>
      <c r="F127" s="257">
        <v>90</v>
      </c>
      <c r="G127" s="68"/>
      <c r="I127" s="69"/>
      <c r="J127" s="69"/>
      <c r="K127" s="69"/>
      <c r="L127" s="69"/>
      <c r="M127" s="69"/>
      <c r="AK127" s="71"/>
      <c r="AM127" s="71"/>
      <c r="AN127" s="71"/>
      <c r="AR127" s="43"/>
      <c r="AX127" s="72"/>
      <c r="AY127" s="72"/>
      <c r="AZ127" s="72"/>
      <c r="BA127" s="72"/>
      <c r="BB127" s="72"/>
      <c r="BC127" s="43"/>
      <c r="BD127" s="72"/>
      <c r="BE127" s="43"/>
      <c r="BF127" s="71"/>
    </row>
    <row r="128" spans="1:44" s="73" customFormat="1" ht="12">
      <c r="A128" s="65"/>
      <c r="B128" s="74" t="s">
        <v>1716</v>
      </c>
      <c r="C128" s="220" t="s">
        <v>1707</v>
      </c>
      <c r="D128" s="98" t="s">
        <v>3581</v>
      </c>
      <c r="E128" s="257"/>
      <c r="F128" s="257"/>
      <c r="AM128" s="75"/>
      <c r="AN128" s="75"/>
      <c r="AR128" s="75"/>
    </row>
    <row r="129" spans="1:58" s="45" customFormat="1" ht="24" customHeight="1">
      <c r="A129" s="65" t="s">
        <v>2798</v>
      </c>
      <c r="B129" s="65"/>
      <c r="C129" s="219" t="s">
        <v>2858</v>
      </c>
      <c r="D129" s="67" t="s">
        <v>2859</v>
      </c>
      <c r="E129" s="257" t="s">
        <v>1373</v>
      </c>
      <c r="F129" s="257">
        <v>90</v>
      </c>
      <c r="G129" s="68"/>
      <c r="I129" s="69"/>
      <c r="J129" s="69"/>
      <c r="K129" s="69"/>
      <c r="L129" s="69"/>
      <c r="M129" s="69"/>
      <c r="AK129" s="71"/>
      <c r="AM129" s="71"/>
      <c r="AN129" s="71"/>
      <c r="AR129" s="43"/>
      <c r="AX129" s="72"/>
      <c r="AY129" s="72"/>
      <c r="AZ129" s="72"/>
      <c r="BA129" s="72"/>
      <c r="BB129" s="72"/>
      <c r="BC129" s="43"/>
      <c r="BD129" s="72"/>
      <c r="BE129" s="43"/>
      <c r="BF129" s="71"/>
    </row>
    <row r="130" spans="1:44" s="73" customFormat="1" ht="12">
      <c r="A130" s="65"/>
      <c r="B130" s="74" t="s">
        <v>1716</v>
      </c>
      <c r="C130" s="220" t="s">
        <v>1707</v>
      </c>
      <c r="D130" s="98" t="s">
        <v>3581</v>
      </c>
      <c r="E130" s="257"/>
      <c r="F130" s="257"/>
      <c r="AM130" s="75"/>
      <c r="AN130" s="75"/>
      <c r="AR130" s="75"/>
    </row>
    <row r="131" spans="1:58" s="45" customFormat="1" ht="24" customHeight="1">
      <c r="A131" s="65" t="s">
        <v>2800</v>
      </c>
      <c r="B131" s="65"/>
      <c r="C131" s="219" t="s">
        <v>2578</v>
      </c>
      <c r="D131" s="67" t="s">
        <v>2872</v>
      </c>
      <c r="E131" s="257" t="s">
        <v>1373</v>
      </c>
      <c r="F131" s="257">
        <v>90</v>
      </c>
      <c r="G131" s="68"/>
      <c r="I131" s="69"/>
      <c r="J131" s="69"/>
      <c r="K131" s="69"/>
      <c r="L131" s="69"/>
      <c r="M131" s="69"/>
      <c r="AK131" s="71"/>
      <c r="AM131" s="71"/>
      <c r="AN131" s="71"/>
      <c r="AR131" s="43"/>
      <c r="AX131" s="72"/>
      <c r="AY131" s="72"/>
      <c r="AZ131" s="72"/>
      <c r="BA131" s="72"/>
      <c r="BB131" s="72"/>
      <c r="BC131" s="43"/>
      <c r="BD131" s="72"/>
      <c r="BE131" s="43"/>
      <c r="BF131" s="71"/>
    </row>
    <row r="132" spans="1:44" s="73" customFormat="1" ht="12">
      <c r="A132" s="65"/>
      <c r="B132" s="74" t="s">
        <v>1716</v>
      </c>
      <c r="C132" s="220" t="s">
        <v>1707</v>
      </c>
      <c r="D132" s="98" t="s">
        <v>3581</v>
      </c>
      <c r="E132" s="257"/>
      <c r="F132" s="257"/>
      <c r="AM132" s="75"/>
      <c r="AN132" s="75"/>
      <c r="AR132" s="75"/>
    </row>
    <row r="133" spans="1:58" s="45" customFormat="1" ht="24" customHeight="1">
      <c r="A133" s="65" t="s">
        <v>2802</v>
      </c>
      <c r="B133" s="65"/>
      <c r="C133" s="219" t="s">
        <v>2578</v>
      </c>
      <c r="D133" s="67" t="s">
        <v>2875</v>
      </c>
      <c r="E133" s="257" t="s">
        <v>1373</v>
      </c>
      <c r="F133" s="257">
        <v>90</v>
      </c>
      <c r="G133" s="68"/>
      <c r="I133" s="69"/>
      <c r="J133" s="69"/>
      <c r="K133" s="69"/>
      <c r="L133" s="69"/>
      <c r="M133" s="69"/>
      <c r="AK133" s="71"/>
      <c r="AM133" s="71"/>
      <c r="AN133" s="71"/>
      <c r="AR133" s="43"/>
      <c r="AX133" s="72"/>
      <c r="AY133" s="72"/>
      <c r="AZ133" s="72"/>
      <c r="BA133" s="72"/>
      <c r="BB133" s="72"/>
      <c r="BC133" s="43"/>
      <c r="BD133" s="72"/>
      <c r="BE133" s="43"/>
      <c r="BF133" s="71"/>
    </row>
    <row r="134" spans="1:44" s="73" customFormat="1" ht="12">
      <c r="A134" s="65"/>
      <c r="B134" s="74" t="s">
        <v>1716</v>
      </c>
      <c r="C134" s="220" t="s">
        <v>1707</v>
      </c>
      <c r="D134" s="98" t="s">
        <v>3581</v>
      </c>
      <c r="E134" s="257"/>
      <c r="F134" s="257"/>
      <c r="AM134" s="75"/>
      <c r="AN134" s="75"/>
      <c r="AR134" s="75"/>
    </row>
    <row r="135" spans="1:58" s="45" customFormat="1" ht="51" customHeight="1">
      <c r="A135" s="65" t="s">
        <v>2804</v>
      </c>
      <c r="B135" s="65"/>
      <c r="C135" s="219" t="s">
        <v>2578</v>
      </c>
      <c r="D135" s="67" t="s">
        <v>3607</v>
      </c>
      <c r="E135" s="257" t="s">
        <v>1373</v>
      </c>
      <c r="F135" s="257">
        <v>90</v>
      </c>
      <c r="G135" s="68"/>
      <c r="I135" s="69"/>
      <c r="J135" s="69"/>
      <c r="K135" s="69"/>
      <c r="L135" s="69"/>
      <c r="M135" s="69"/>
      <c r="AK135" s="71"/>
      <c r="AM135" s="71"/>
      <c r="AN135" s="71"/>
      <c r="AR135" s="43"/>
      <c r="AX135" s="72"/>
      <c r="AY135" s="72"/>
      <c r="AZ135" s="72"/>
      <c r="BA135" s="72"/>
      <c r="BB135" s="72"/>
      <c r="BC135" s="43"/>
      <c r="BD135" s="72"/>
      <c r="BE135" s="43"/>
      <c r="BF135" s="71"/>
    </row>
    <row r="136" spans="1:58" s="45" customFormat="1" ht="18" customHeight="1">
      <c r="A136" s="65"/>
      <c r="B136" s="74" t="s">
        <v>1716</v>
      </c>
      <c r="C136" s="220" t="s">
        <v>1707</v>
      </c>
      <c r="D136" s="98" t="s">
        <v>3581</v>
      </c>
      <c r="E136" s="257"/>
      <c r="F136" s="257"/>
      <c r="G136" s="68"/>
      <c r="I136" s="69"/>
      <c r="J136" s="69"/>
      <c r="K136" s="69"/>
      <c r="L136" s="69"/>
      <c r="M136" s="69"/>
      <c r="AK136" s="71"/>
      <c r="AM136" s="71"/>
      <c r="AN136" s="71"/>
      <c r="AR136" s="43"/>
      <c r="AX136" s="72"/>
      <c r="AY136" s="72"/>
      <c r="AZ136" s="72"/>
      <c r="BA136" s="72"/>
      <c r="BB136" s="72"/>
      <c r="BC136" s="43"/>
      <c r="BD136" s="72"/>
      <c r="BE136" s="43"/>
      <c r="BF136" s="71"/>
    </row>
    <row r="137" spans="1:58" s="45" customFormat="1" ht="55.5" customHeight="1">
      <c r="A137" s="65" t="s">
        <v>2806</v>
      </c>
      <c r="B137" s="65"/>
      <c r="C137" s="219" t="s">
        <v>2578</v>
      </c>
      <c r="D137" s="67" t="s">
        <v>3608</v>
      </c>
      <c r="E137" s="257" t="s">
        <v>1373</v>
      </c>
      <c r="F137" s="257">
        <v>90</v>
      </c>
      <c r="G137" s="68"/>
      <c r="I137" s="69"/>
      <c r="J137" s="69"/>
      <c r="K137" s="69"/>
      <c r="L137" s="69"/>
      <c r="M137" s="69"/>
      <c r="AK137" s="71"/>
      <c r="AM137" s="71"/>
      <c r="AN137" s="71"/>
      <c r="AR137" s="43"/>
      <c r="AX137" s="72"/>
      <c r="AY137" s="72"/>
      <c r="AZ137" s="72"/>
      <c r="BA137" s="72"/>
      <c r="BB137" s="72"/>
      <c r="BC137" s="43"/>
      <c r="BD137" s="72"/>
      <c r="BE137" s="43"/>
      <c r="BF137" s="71"/>
    </row>
    <row r="138" spans="1:44" s="73" customFormat="1" ht="12">
      <c r="A138" s="65"/>
      <c r="B138" s="74" t="s">
        <v>1716</v>
      </c>
      <c r="C138" s="220" t="s">
        <v>1707</v>
      </c>
      <c r="D138" s="98" t="s">
        <v>3581</v>
      </c>
      <c r="E138" s="257"/>
      <c r="F138" s="257"/>
      <c r="AM138" s="75"/>
      <c r="AN138" s="75"/>
      <c r="AR138" s="75"/>
    </row>
    <row r="139" spans="1:58" s="45" customFormat="1" ht="55.5" customHeight="1">
      <c r="A139" s="65" t="s">
        <v>2809</v>
      </c>
      <c r="B139" s="65"/>
      <c r="C139" s="219" t="s">
        <v>2578</v>
      </c>
      <c r="D139" s="67" t="s">
        <v>2903</v>
      </c>
      <c r="E139" s="257" t="s">
        <v>1373</v>
      </c>
      <c r="F139" s="257">
        <v>90</v>
      </c>
      <c r="G139" s="68"/>
      <c r="I139" s="69"/>
      <c r="J139" s="69"/>
      <c r="K139" s="69"/>
      <c r="L139" s="69"/>
      <c r="M139" s="69"/>
      <c r="AK139" s="71"/>
      <c r="AM139" s="71"/>
      <c r="AN139" s="71"/>
      <c r="AR139" s="43"/>
      <c r="AX139" s="72"/>
      <c r="AY139" s="72"/>
      <c r="AZ139" s="72"/>
      <c r="BA139" s="72"/>
      <c r="BB139" s="72"/>
      <c r="BC139" s="43"/>
      <c r="BD139" s="72"/>
      <c r="BE139" s="43"/>
      <c r="BF139" s="71"/>
    </row>
    <row r="140" spans="1:58" s="45" customFormat="1" ht="24" customHeight="1">
      <c r="A140" s="65" t="s">
        <v>2811</v>
      </c>
      <c r="B140" s="65"/>
      <c r="C140" s="219" t="s">
        <v>2578</v>
      </c>
      <c r="D140" s="67" t="s">
        <v>2905</v>
      </c>
      <c r="E140" s="257" t="s">
        <v>1373</v>
      </c>
      <c r="F140" s="257">
        <v>90</v>
      </c>
      <c r="G140" s="68"/>
      <c r="I140" s="69"/>
      <c r="J140" s="69"/>
      <c r="K140" s="69"/>
      <c r="L140" s="69"/>
      <c r="M140" s="69"/>
      <c r="AK140" s="71"/>
      <c r="AM140" s="71"/>
      <c r="AN140" s="71"/>
      <c r="AR140" s="43"/>
      <c r="AX140" s="72"/>
      <c r="AY140" s="72"/>
      <c r="AZ140" s="72"/>
      <c r="BA140" s="72"/>
      <c r="BB140" s="72"/>
      <c r="BC140" s="43"/>
      <c r="BD140" s="72"/>
      <c r="BE140" s="43"/>
      <c r="BF140" s="71"/>
    </row>
    <row r="141" spans="1:58" s="45" customFormat="1" ht="37.5" customHeight="1">
      <c r="A141" s="65" t="s">
        <v>2815</v>
      </c>
      <c r="B141" s="65"/>
      <c r="C141" s="219" t="s">
        <v>2578</v>
      </c>
      <c r="D141" s="67" t="s">
        <v>2907</v>
      </c>
      <c r="E141" s="257" t="s">
        <v>1373</v>
      </c>
      <c r="F141" s="257">
        <v>90</v>
      </c>
      <c r="G141" s="68"/>
      <c r="I141" s="69"/>
      <c r="J141" s="69"/>
      <c r="K141" s="69"/>
      <c r="L141" s="69"/>
      <c r="M141" s="69"/>
      <c r="AK141" s="71"/>
      <c r="AM141" s="71"/>
      <c r="AN141" s="71"/>
      <c r="AR141" s="43"/>
      <c r="AX141" s="72"/>
      <c r="AY141" s="72"/>
      <c r="AZ141" s="72"/>
      <c r="BA141" s="72"/>
      <c r="BB141" s="72"/>
      <c r="BC141" s="43"/>
      <c r="BD141" s="72"/>
      <c r="BE141" s="43"/>
      <c r="BF141" s="71"/>
    </row>
    <row r="142" spans="1:58" s="45" customFormat="1" ht="18.75" customHeight="1">
      <c r="A142" s="65"/>
      <c r="B142" s="74" t="s">
        <v>1716</v>
      </c>
      <c r="C142" s="220" t="s">
        <v>1707</v>
      </c>
      <c r="D142" s="98" t="s">
        <v>3581</v>
      </c>
      <c r="E142" s="257"/>
      <c r="F142" s="257"/>
      <c r="G142" s="68"/>
      <c r="I142" s="69"/>
      <c r="J142" s="69"/>
      <c r="K142" s="69"/>
      <c r="L142" s="69"/>
      <c r="M142" s="69"/>
      <c r="AK142" s="71"/>
      <c r="AM142" s="71"/>
      <c r="AN142" s="71"/>
      <c r="AR142" s="43"/>
      <c r="AX142" s="72"/>
      <c r="AY142" s="72"/>
      <c r="AZ142" s="72"/>
      <c r="BA142" s="72"/>
      <c r="BB142" s="72"/>
      <c r="BC142" s="43"/>
      <c r="BD142" s="72"/>
      <c r="BE142" s="43"/>
      <c r="BF142" s="71"/>
    </row>
    <row r="143" spans="1:58" s="45" customFormat="1" ht="24" customHeight="1">
      <c r="A143" s="65" t="s">
        <v>2818</v>
      </c>
      <c r="B143" s="221"/>
      <c r="C143" s="219" t="s">
        <v>2578</v>
      </c>
      <c r="D143" s="67" t="s">
        <v>2910</v>
      </c>
      <c r="E143" s="257" t="s">
        <v>1373</v>
      </c>
      <c r="F143" s="257">
        <v>90</v>
      </c>
      <c r="G143" s="222"/>
      <c r="I143" s="69"/>
      <c r="J143" s="69"/>
      <c r="K143" s="69"/>
      <c r="L143" s="69"/>
      <c r="M143" s="69"/>
      <c r="AK143" s="71"/>
      <c r="AM143" s="71"/>
      <c r="AN143" s="71"/>
      <c r="AR143" s="43"/>
      <c r="AX143" s="72"/>
      <c r="AY143" s="72"/>
      <c r="AZ143" s="72"/>
      <c r="BA143" s="72"/>
      <c r="BB143" s="72"/>
      <c r="BC143" s="43"/>
      <c r="BD143" s="72"/>
      <c r="BE143" s="43"/>
      <c r="BF143" s="71"/>
    </row>
    <row r="144" spans="1:44" s="73" customFormat="1" ht="12">
      <c r="A144" s="65"/>
      <c r="B144" s="74" t="s">
        <v>1716</v>
      </c>
      <c r="C144" s="220" t="s">
        <v>1707</v>
      </c>
      <c r="D144" s="98" t="s">
        <v>3581</v>
      </c>
      <c r="E144" s="257"/>
      <c r="F144" s="257"/>
      <c r="AM144" s="75"/>
      <c r="AN144" s="75"/>
      <c r="AR144" s="75"/>
    </row>
    <row r="145" spans="1:58" s="45" customFormat="1" ht="24" customHeight="1">
      <c r="A145" s="65" t="s">
        <v>2822</v>
      </c>
      <c r="B145" s="221"/>
      <c r="C145" s="219" t="s">
        <v>2913</v>
      </c>
      <c r="D145" s="67" t="s">
        <v>2914</v>
      </c>
      <c r="E145" s="257" t="s">
        <v>1373</v>
      </c>
      <c r="F145" s="257">
        <v>90</v>
      </c>
      <c r="G145" s="222"/>
      <c r="I145" s="69"/>
      <c r="J145" s="69"/>
      <c r="K145" s="69"/>
      <c r="L145" s="69"/>
      <c r="M145" s="69"/>
      <c r="AK145" s="71"/>
      <c r="AM145" s="71"/>
      <c r="AN145" s="71"/>
      <c r="AR145" s="43"/>
      <c r="AX145" s="72"/>
      <c r="AY145" s="72"/>
      <c r="AZ145" s="72"/>
      <c r="BA145" s="72"/>
      <c r="BB145" s="72"/>
      <c r="BC145" s="43"/>
      <c r="BD145" s="72"/>
      <c r="BE145" s="43"/>
      <c r="BF145" s="71"/>
    </row>
    <row r="146" spans="1:58" s="45" customFormat="1" ht="24" customHeight="1">
      <c r="A146" s="65" t="s">
        <v>2826</v>
      </c>
      <c r="B146" s="221"/>
      <c r="C146" s="219" t="s">
        <v>2917</v>
      </c>
      <c r="D146" s="67" t="s">
        <v>2918</v>
      </c>
      <c r="E146" s="257" t="s">
        <v>1373</v>
      </c>
      <c r="F146" s="257">
        <v>90</v>
      </c>
      <c r="G146" s="222"/>
      <c r="I146" s="69"/>
      <c r="J146" s="69"/>
      <c r="K146" s="69"/>
      <c r="L146" s="69"/>
      <c r="M146" s="69"/>
      <c r="AK146" s="71"/>
      <c r="AM146" s="71"/>
      <c r="AN146" s="71"/>
      <c r="AR146" s="43"/>
      <c r="AX146" s="72"/>
      <c r="AY146" s="72"/>
      <c r="AZ146" s="72"/>
      <c r="BA146" s="72"/>
      <c r="BB146" s="72"/>
      <c r="BC146" s="43"/>
      <c r="BD146" s="72"/>
      <c r="BE146" s="43"/>
      <c r="BF146" s="71"/>
    </row>
    <row r="147" spans="1:58" s="45" customFormat="1" ht="37.5" customHeight="1">
      <c r="A147" s="65" t="s">
        <v>2830</v>
      </c>
      <c r="B147" s="221"/>
      <c r="C147" s="219" t="s">
        <v>2578</v>
      </c>
      <c r="D147" s="67" t="s">
        <v>3635</v>
      </c>
      <c r="E147" s="257" t="s">
        <v>1369</v>
      </c>
      <c r="F147" s="257">
        <v>90</v>
      </c>
      <c r="G147" s="222"/>
      <c r="I147" s="69"/>
      <c r="J147" s="69"/>
      <c r="K147" s="69"/>
      <c r="L147" s="69"/>
      <c r="M147" s="69"/>
      <c r="AK147" s="71"/>
      <c r="AM147" s="71"/>
      <c r="AN147" s="71"/>
      <c r="AR147" s="43"/>
      <c r="AX147" s="72"/>
      <c r="AY147" s="72"/>
      <c r="AZ147" s="72"/>
      <c r="BA147" s="72"/>
      <c r="BB147" s="72"/>
      <c r="BC147" s="43"/>
      <c r="BD147" s="72"/>
      <c r="BE147" s="43"/>
      <c r="BF147" s="71"/>
    </row>
    <row r="148" spans="1:58" s="45" customFormat="1" ht="33" customHeight="1">
      <c r="A148" s="65" t="s">
        <v>2833</v>
      </c>
      <c r="B148" s="221"/>
      <c r="C148" s="219" t="s">
        <v>2578</v>
      </c>
      <c r="D148" s="67" t="s">
        <v>3636</v>
      </c>
      <c r="E148" s="257" t="s">
        <v>1369</v>
      </c>
      <c r="F148" s="257">
        <v>90</v>
      </c>
      <c r="G148" s="222"/>
      <c r="I148" s="69"/>
      <c r="J148" s="69"/>
      <c r="K148" s="69"/>
      <c r="L148" s="69"/>
      <c r="M148" s="69"/>
      <c r="AK148" s="71"/>
      <c r="AM148" s="71"/>
      <c r="AN148" s="71"/>
      <c r="AR148" s="43"/>
      <c r="AX148" s="72"/>
      <c r="AY148" s="72"/>
      <c r="AZ148" s="72"/>
      <c r="BA148" s="72"/>
      <c r="BB148" s="72"/>
      <c r="BC148" s="43"/>
      <c r="BD148" s="72"/>
      <c r="BE148" s="43"/>
      <c r="BF148" s="71"/>
    </row>
    <row r="149" spans="1:58" s="45" customFormat="1" ht="24" customHeight="1">
      <c r="A149" s="65" t="s">
        <v>2835</v>
      </c>
      <c r="B149" s="221"/>
      <c r="C149" s="219" t="s">
        <v>2578</v>
      </c>
      <c r="D149" s="67" t="s">
        <v>3039</v>
      </c>
      <c r="E149" s="257" t="s">
        <v>1104</v>
      </c>
      <c r="F149" s="257"/>
      <c r="G149" s="222"/>
      <c r="I149" s="69"/>
      <c r="J149" s="69"/>
      <c r="K149" s="69"/>
      <c r="L149" s="69"/>
      <c r="M149" s="69"/>
      <c r="AK149" s="71"/>
      <c r="AM149" s="71"/>
      <c r="AN149" s="71"/>
      <c r="AR149" s="43"/>
      <c r="AX149" s="72"/>
      <c r="AY149" s="72"/>
      <c r="AZ149" s="72"/>
      <c r="BA149" s="72"/>
      <c r="BB149" s="72"/>
      <c r="BC149" s="43"/>
      <c r="BD149" s="72"/>
      <c r="BE149" s="43"/>
      <c r="BF149" s="71"/>
    </row>
    <row r="150" spans="1:58" s="45" customFormat="1" ht="24" customHeight="1">
      <c r="A150" s="65" t="s">
        <v>2837</v>
      </c>
      <c r="B150" s="221"/>
      <c r="C150" s="219" t="s">
        <v>2578</v>
      </c>
      <c r="D150" s="67" t="s">
        <v>3044</v>
      </c>
      <c r="E150" s="257" t="s">
        <v>1104</v>
      </c>
      <c r="F150" s="257"/>
      <c r="G150" s="222"/>
      <c r="I150" s="69"/>
      <c r="J150" s="69"/>
      <c r="K150" s="69"/>
      <c r="L150" s="69"/>
      <c r="M150" s="69"/>
      <c r="AK150" s="71"/>
      <c r="AM150" s="71"/>
      <c r="AN150" s="71"/>
      <c r="AR150" s="43"/>
      <c r="AX150" s="72"/>
      <c r="AY150" s="72"/>
      <c r="AZ150" s="72"/>
      <c r="BA150" s="72"/>
      <c r="BB150" s="72"/>
      <c r="BC150" s="43"/>
      <c r="BD150" s="72"/>
      <c r="BE150" s="43"/>
      <c r="BF150" s="71"/>
    </row>
    <row r="151" spans="1:58" s="45" customFormat="1" ht="15" customHeight="1">
      <c r="A151" s="65"/>
      <c r="B151" s="74" t="s">
        <v>1716</v>
      </c>
      <c r="C151" s="220" t="s">
        <v>1707</v>
      </c>
      <c r="D151" s="98" t="s">
        <v>3581</v>
      </c>
      <c r="E151" s="257"/>
      <c r="F151" s="257"/>
      <c r="G151" s="222"/>
      <c r="I151" s="69"/>
      <c r="J151" s="69"/>
      <c r="K151" s="69"/>
      <c r="L151" s="69"/>
      <c r="M151" s="69"/>
      <c r="AK151" s="71"/>
      <c r="AM151" s="71"/>
      <c r="AN151" s="71"/>
      <c r="AR151" s="43"/>
      <c r="AX151" s="72"/>
      <c r="AY151" s="72"/>
      <c r="AZ151" s="72"/>
      <c r="BA151" s="72"/>
      <c r="BB151" s="72"/>
      <c r="BC151" s="43"/>
      <c r="BD151" s="72"/>
      <c r="BE151" s="43"/>
      <c r="BF151" s="71"/>
    </row>
    <row r="152" spans="1:58" s="45" customFormat="1" ht="24" customHeight="1">
      <c r="A152" s="65" t="s">
        <v>2841</v>
      </c>
      <c r="B152" s="221"/>
      <c r="C152" s="219" t="s">
        <v>3047</v>
      </c>
      <c r="D152" s="67" t="s">
        <v>3048</v>
      </c>
      <c r="E152" s="257" t="s">
        <v>1104</v>
      </c>
      <c r="F152" s="257"/>
      <c r="G152" s="222"/>
      <c r="I152" s="69"/>
      <c r="J152" s="69"/>
      <c r="K152" s="69"/>
      <c r="L152" s="69"/>
      <c r="M152" s="69"/>
      <c r="AK152" s="71"/>
      <c r="AM152" s="71"/>
      <c r="AN152" s="71"/>
      <c r="AR152" s="43"/>
      <c r="AX152" s="72"/>
      <c r="AY152" s="72"/>
      <c r="AZ152" s="72"/>
      <c r="BA152" s="72"/>
      <c r="BB152" s="72"/>
      <c r="BC152" s="43"/>
      <c r="BD152" s="72"/>
      <c r="BE152" s="43"/>
      <c r="BF152" s="71"/>
    </row>
    <row r="153" spans="1:44" s="73" customFormat="1" ht="12">
      <c r="A153" s="65"/>
      <c r="B153" s="74" t="s">
        <v>1716</v>
      </c>
      <c r="C153" s="220" t="s">
        <v>1707</v>
      </c>
      <c r="D153" s="98" t="s">
        <v>3581</v>
      </c>
      <c r="E153" s="257"/>
      <c r="F153" s="257"/>
      <c r="AM153" s="75"/>
      <c r="AN153" s="75"/>
      <c r="AR153" s="75"/>
    </row>
    <row r="154" spans="1:58" s="45" customFormat="1" ht="24" customHeight="1">
      <c r="A154" s="65" t="s">
        <v>2845</v>
      </c>
      <c r="B154" s="221"/>
      <c r="C154" s="219" t="s">
        <v>2578</v>
      </c>
      <c r="D154" s="67" t="s">
        <v>3609</v>
      </c>
      <c r="E154" s="257" t="s">
        <v>1104</v>
      </c>
      <c r="F154" s="257"/>
      <c r="G154" s="222"/>
      <c r="I154" s="69"/>
      <c r="J154" s="69"/>
      <c r="K154" s="69"/>
      <c r="L154" s="69"/>
      <c r="M154" s="69"/>
      <c r="AK154" s="71"/>
      <c r="AM154" s="71"/>
      <c r="AN154" s="71"/>
      <c r="AR154" s="43"/>
      <c r="AX154" s="72"/>
      <c r="AY154" s="72"/>
      <c r="AZ154" s="72"/>
      <c r="BA154" s="72"/>
      <c r="BB154" s="72"/>
      <c r="BC154" s="43"/>
      <c r="BD154" s="72"/>
      <c r="BE154" s="43"/>
      <c r="BF154" s="71"/>
    </row>
    <row r="155" spans="1:44" s="73" customFormat="1" ht="12">
      <c r="A155" s="65"/>
      <c r="B155" s="74" t="s">
        <v>1716</v>
      </c>
      <c r="C155" s="220" t="s">
        <v>1707</v>
      </c>
      <c r="D155" s="98" t="s">
        <v>3581</v>
      </c>
      <c r="E155" s="257"/>
      <c r="F155" s="257"/>
      <c r="AM155" s="75"/>
      <c r="AN155" s="75"/>
      <c r="AR155" s="75"/>
    </row>
    <row r="156" spans="1:58" s="45" customFormat="1" ht="24" customHeight="1">
      <c r="A156" s="65" t="s">
        <v>2849</v>
      </c>
      <c r="B156" s="221"/>
      <c r="C156" s="219" t="s">
        <v>2578</v>
      </c>
      <c r="D156" s="67" t="s">
        <v>3610</v>
      </c>
      <c r="E156" s="257" t="s">
        <v>1104</v>
      </c>
      <c r="F156" s="257"/>
      <c r="G156" s="222"/>
      <c r="I156" s="69"/>
      <c r="J156" s="69"/>
      <c r="K156" s="69"/>
      <c r="L156" s="69"/>
      <c r="M156" s="69"/>
      <c r="AK156" s="71"/>
      <c r="AM156" s="71"/>
      <c r="AN156" s="71"/>
      <c r="AR156" s="43"/>
      <c r="AX156" s="72"/>
      <c r="AY156" s="72"/>
      <c r="AZ156" s="72"/>
      <c r="BA156" s="72"/>
      <c r="BB156" s="72"/>
      <c r="BC156" s="43"/>
      <c r="BD156" s="72"/>
      <c r="BE156" s="43"/>
      <c r="BF156" s="71"/>
    </row>
    <row r="157" spans="1:44" s="73" customFormat="1" ht="12">
      <c r="A157" s="65"/>
      <c r="B157" s="74" t="s">
        <v>1716</v>
      </c>
      <c r="C157" s="220" t="s">
        <v>1707</v>
      </c>
      <c r="D157" s="98" t="s">
        <v>3581</v>
      </c>
      <c r="E157" s="257"/>
      <c r="F157" s="257"/>
      <c r="AM157" s="75"/>
      <c r="AN157" s="75"/>
      <c r="AR157" s="75"/>
    </row>
    <row r="158" spans="1:58" s="45" customFormat="1" ht="16.5" customHeight="1">
      <c r="A158" s="65" t="s">
        <v>2853</v>
      </c>
      <c r="B158" s="221"/>
      <c r="C158" s="219" t="s">
        <v>2578</v>
      </c>
      <c r="D158" s="67" t="s">
        <v>3056</v>
      </c>
      <c r="E158" s="257" t="s">
        <v>1104</v>
      </c>
      <c r="F158" s="257"/>
      <c r="G158" s="222"/>
      <c r="I158" s="69"/>
      <c r="J158" s="69"/>
      <c r="K158" s="69"/>
      <c r="L158" s="69"/>
      <c r="M158" s="69"/>
      <c r="AK158" s="71"/>
      <c r="AM158" s="71"/>
      <c r="AN158" s="71"/>
      <c r="AR158" s="43"/>
      <c r="AX158" s="72"/>
      <c r="AY158" s="72"/>
      <c r="AZ158" s="72"/>
      <c r="BA158" s="72"/>
      <c r="BB158" s="72"/>
      <c r="BC158" s="43"/>
      <c r="BD158" s="72"/>
      <c r="BE158" s="43"/>
      <c r="BF158" s="71"/>
    </row>
    <row r="159" spans="1:58" s="45" customFormat="1" ht="22.5" customHeight="1">
      <c r="A159" s="65" t="s">
        <v>2857</v>
      </c>
      <c r="B159" s="221"/>
      <c r="C159" s="219" t="s">
        <v>3077</v>
      </c>
      <c r="D159" s="67" t="s">
        <v>3078</v>
      </c>
      <c r="E159" s="257" t="s">
        <v>1104</v>
      </c>
      <c r="F159" s="257"/>
      <c r="G159" s="222"/>
      <c r="I159" s="69"/>
      <c r="J159" s="69"/>
      <c r="K159" s="69"/>
      <c r="L159" s="69"/>
      <c r="M159" s="69"/>
      <c r="AK159" s="71"/>
      <c r="AM159" s="71"/>
      <c r="AN159" s="71"/>
      <c r="AR159" s="43"/>
      <c r="AX159" s="72"/>
      <c r="AY159" s="72"/>
      <c r="AZ159" s="72"/>
      <c r="BA159" s="72"/>
      <c r="BB159" s="72"/>
      <c r="BC159" s="43"/>
      <c r="BD159" s="72"/>
      <c r="BE159" s="43"/>
      <c r="BF159" s="71"/>
    </row>
    <row r="160" spans="1:44" s="73" customFormat="1" ht="12">
      <c r="A160" s="65"/>
      <c r="B160" s="74" t="s">
        <v>1716</v>
      </c>
      <c r="C160" s="220" t="s">
        <v>1707</v>
      </c>
      <c r="D160" s="98" t="s">
        <v>3581</v>
      </c>
      <c r="E160" s="257"/>
      <c r="F160" s="257"/>
      <c r="AM160" s="75"/>
      <c r="AN160" s="75"/>
      <c r="AR160" s="75"/>
    </row>
    <row r="161" spans="1:58" s="45" customFormat="1" ht="24" customHeight="1">
      <c r="A161" s="65" t="s">
        <v>2861</v>
      </c>
      <c r="B161" s="221"/>
      <c r="C161" s="219" t="s">
        <v>2578</v>
      </c>
      <c r="D161" s="67" t="s">
        <v>3089</v>
      </c>
      <c r="E161" s="257" t="s">
        <v>1104</v>
      </c>
      <c r="F161" s="257"/>
      <c r="G161" s="222"/>
      <c r="I161" s="69"/>
      <c r="J161" s="69"/>
      <c r="K161" s="69"/>
      <c r="L161" s="69"/>
      <c r="M161" s="69"/>
      <c r="AK161" s="71"/>
      <c r="AM161" s="71"/>
      <c r="AN161" s="71"/>
      <c r="AR161" s="43"/>
      <c r="AX161" s="72"/>
      <c r="AY161" s="72"/>
      <c r="AZ161" s="72"/>
      <c r="BA161" s="72"/>
      <c r="BB161" s="72"/>
      <c r="BC161" s="43"/>
      <c r="BD161" s="72"/>
      <c r="BE161" s="43"/>
      <c r="BF161" s="71"/>
    </row>
    <row r="162" spans="1:58" s="45" customFormat="1" ht="24" customHeight="1">
      <c r="A162" s="65" t="s">
        <v>2865</v>
      </c>
      <c r="B162" s="221"/>
      <c r="C162" s="219" t="s">
        <v>3637</v>
      </c>
      <c r="D162" s="67" t="s">
        <v>3638</v>
      </c>
      <c r="E162" s="257" t="s">
        <v>1104</v>
      </c>
      <c r="F162" s="257"/>
      <c r="G162" s="222"/>
      <c r="I162" s="69"/>
      <c r="J162" s="69"/>
      <c r="K162" s="69"/>
      <c r="L162" s="69"/>
      <c r="M162" s="69"/>
      <c r="AK162" s="71"/>
      <c r="AM162" s="71"/>
      <c r="AN162" s="71"/>
      <c r="AR162" s="43"/>
      <c r="AX162" s="72"/>
      <c r="AY162" s="72"/>
      <c r="AZ162" s="72"/>
      <c r="BA162" s="72"/>
      <c r="BB162" s="72"/>
      <c r="BC162" s="43"/>
      <c r="BD162" s="72"/>
      <c r="BE162" s="43"/>
      <c r="BF162" s="71"/>
    </row>
    <row r="163" spans="1:58" s="45" customFormat="1" ht="25.5" customHeight="1">
      <c r="A163" s="65" t="s">
        <v>2868</v>
      </c>
      <c r="B163" s="221"/>
      <c r="C163" s="219" t="s">
        <v>2578</v>
      </c>
      <c r="D163" s="67" t="s">
        <v>3613</v>
      </c>
      <c r="E163" s="257" t="s">
        <v>1104</v>
      </c>
      <c r="F163" s="257"/>
      <c r="G163" s="222"/>
      <c r="I163" s="69"/>
      <c r="J163" s="69"/>
      <c r="K163" s="69"/>
      <c r="L163" s="69"/>
      <c r="M163" s="69"/>
      <c r="AK163" s="71"/>
      <c r="AM163" s="71"/>
      <c r="AN163" s="71"/>
      <c r="AR163" s="43"/>
      <c r="AX163" s="72"/>
      <c r="AY163" s="72"/>
      <c r="AZ163" s="72"/>
      <c r="BA163" s="72"/>
      <c r="BB163" s="72"/>
      <c r="BC163" s="43"/>
      <c r="BD163" s="72"/>
      <c r="BE163" s="43"/>
      <c r="BF163" s="71"/>
    </row>
    <row r="164" spans="1:56" s="58" customFormat="1" ht="22.5" customHeight="1">
      <c r="A164" s="65"/>
      <c r="B164" s="59" t="s">
        <v>1324</v>
      </c>
      <c r="C164" s="86" t="s">
        <v>1136</v>
      </c>
      <c r="D164" s="86" t="s">
        <v>3639</v>
      </c>
      <c r="E164" s="257"/>
      <c r="F164" s="257"/>
      <c r="I164" s="61"/>
      <c r="K164" s="61"/>
      <c r="M164" s="61"/>
      <c r="AK164" s="59"/>
      <c r="AM164" s="63"/>
      <c r="AN164" s="63"/>
      <c r="AR164" s="59"/>
      <c r="BD164" s="64"/>
    </row>
    <row r="165" spans="1:58" s="45" customFormat="1" ht="24" customHeight="1">
      <c r="A165" s="65" t="s">
        <v>2871</v>
      </c>
      <c r="B165" s="221"/>
      <c r="C165" s="219" t="s">
        <v>2578</v>
      </c>
      <c r="D165" s="67" t="s">
        <v>3640</v>
      </c>
      <c r="E165" s="257" t="s">
        <v>1367</v>
      </c>
      <c r="F165" s="257">
        <v>95</v>
      </c>
      <c r="G165" s="222"/>
      <c r="I165" s="69"/>
      <c r="J165" s="69"/>
      <c r="K165" s="69"/>
      <c r="L165" s="69"/>
      <c r="M165" s="69"/>
      <c r="AK165" s="71"/>
      <c r="AM165" s="71"/>
      <c r="AN165" s="71"/>
      <c r="AR165" s="43"/>
      <c r="AX165" s="72"/>
      <c r="AY165" s="72"/>
      <c r="AZ165" s="72"/>
      <c r="BA165" s="72"/>
      <c r="BB165" s="72"/>
      <c r="BC165" s="43"/>
      <c r="BD165" s="72"/>
      <c r="BE165" s="43"/>
      <c r="BF165" s="71"/>
    </row>
    <row r="166" spans="1:58" s="45" customFormat="1" ht="15" customHeight="1">
      <c r="A166" s="65"/>
      <c r="B166" s="74" t="s">
        <v>1716</v>
      </c>
      <c r="C166" s="220" t="s">
        <v>1707</v>
      </c>
      <c r="D166" s="98" t="s">
        <v>3581</v>
      </c>
      <c r="E166" s="257"/>
      <c r="F166" s="257"/>
      <c r="G166" s="222"/>
      <c r="I166" s="69"/>
      <c r="J166" s="69"/>
      <c r="K166" s="69"/>
      <c r="L166" s="69"/>
      <c r="M166" s="69"/>
      <c r="AK166" s="71"/>
      <c r="AM166" s="71"/>
      <c r="AN166" s="71"/>
      <c r="AR166" s="43"/>
      <c r="AX166" s="72"/>
      <c r="AY166" s="72"/>
      <c r="AZ166" s="72"/>
      <c r="BA166" s="72"/>
      <c r="BB166" s="72"/>
      <c r="BC166" s="43"/>
      <c r="BD166" s="72"/>
      <c r="BE166" s="43"/>
      <c r="BF166" s="71"/>
    </row>
    <row r="167" spans="1:58" s="45" customFormat="1" ht="24.75" customHeight="1">
      <c r="A167" s="65" t="s">
        <v>2874</v>
      </c>
      <c r="B167" s="221"/>
      <c r="C167" s="219" t="s">
        <v>2578</v>
      </c>
      <c r="D167" s="67" t="s">
        <v>3641</v>
      </c>
      <c r="E167" s="257" t="s">
        <v>1367</v>
      </c>
      <c r="F167" s="257">
        <v>95</v>
      </c>
      <c r="G167" s="222"/>
      <c r="I167" s="69"/>
      <c r="J167" s="69"/>
      <c r="K167" s="69"/>
      <c r="L167" s="69"/>
      <c r="M167" s="69"/>
      <c r="AK167" s="71"/>
      <c r="AM167" s="71"/>
      <c r="AN167" s="71"/>
      <c r="AR167" s="43"/>
      <c r="AX167" s="72"/>
      <c r="AY167" s="72"/>
      <c r="AZ167" s="72"/>
      <c r="BA167" s="72"/>
      <c r="BB167" s="72"/>
      <c r="BC167" s="43"/>
      <c r="BD167" s="72"/>
      <c r="BE167" s="43"/>
      <c r="BF167" s="71"/>
    </row>
    <row r="168" spans="1:58" s="45" customFormat="1" ht="10.5" customHeight="1">
      <c r="A168" s="65"/>
      <c r="B168" s="74" t="s">
        <v>1716</v>
      </c>
      <c r="C168" s="220" t="s">
        <v>1707</v>
      </c>
      <c r="D168" s="98" t="s">
        <v>3581</v>
      </c>
      <c r="E168" s="257"/>
      <c r="F168" s="257"/>
      <c r="G168" s="222"/>
      <c r="I168" s="69"/>
      <c r="J168" s="69"/>
      <c r="K168" s="69"/>
      <c r="L168" s="69"/>
      <c r="M168" s="69"/>
      <c r="AK168" s="71"/>
      <c r="AM168" s="71"/>
      <c r="AN168" s="71"/>
      <c r="AR168" s="43"/>
      <c r="AX168" s="72"/>
      <c r="AY168" s="72"/>
      <c r="AZ168" s="72"/>
      <c r="BA168" s="72"/>
      <c r="BB168" s="72"/>
      <c r="BC168" s="43"/>
      <c r="BD168" s="72"/>
      <c r="BE168" s="43"/>
      <c r="BF168" s="71"/>
    </row>
    <row r="169" spans="1:58" s="45" customFormat="1" ht="16.5" customHeight="1">
      <c r="A169" s="65" t="s">
        <v>2877</v>
      </c>
      <c r="B169" s="221"/>
      <c r="C169" s="219" t="s">
        <v>2578</v>
      </c>
      <c r="D169" s="67" t="s">
        <v>3642</v>
      </c>
      <c r="E169" s="257" t="s">
        <v>1367</v>
      </c>
      <c r="F169" s="257">
        <v>95</v>
      </c>
      <c r="G169" s="222"/>
      <c r="I169" s="69"/>
      <c r="J169" s="69"/>
      <c r="K169" s="69"/>
      <c r="L169" s="69"/>
      <c r="M169" s="69"/>
      <c r="AK169" s="71"/>
      <c r="AM169" s="71"/>
      <c r="AN169" s="71"/>
      <c r="AR169" s="43"/>
      <c r="AX169" s="72"/>
      <c r="AY169" s="72"/>
      <c r="AZ169" s="72"/>
      <c r="BA169" s="72"/>
      <c r="BB169" s="72"/>
      <c r="BC169" s="43"/>
      <c r="BD169" s="72"/>
      <c r="BE169" s="43"/>
      <c r="BF169" s="71"/>
    </row>
    <row r="170" spans="1:44" s="73" customFormat="1" ht="12">
      <c r="A170" s="65"/>
      <c r="B170" s="74" t="s">
        <v>1716</v>
      </c>
      <c r="C170" s="220" t="s">
        <v>1707</v>
      </c>
      <c r="D170" s="98" t="s">
        <v>3581</v>
      </c>
      <c r="E170" s="257"/>
      <c r="F170" s="257"/>
      <c r="AM170" s="75"/>
      <c r="AN170" s="75"/>
      <c r="AR170" s="75"/>
    </row>
    <row r="171" spans="1:58" s="45" customFormat="1" ht="49.5" customHeight="1">
      <c r="A171" s="65" t="s">
        <v>2880</v>
      </c>
      <c r="B171" s="221"/>
      <c r="C171" s="219" t="s">
        <v>2578</v>
      </c>
      <c r="D171" s="67" t="s">
        <v>3643</v>
      </c>
      <c r="E171" s="257" t="s">
        <v>1158</v>
      </c>
      <c r="F171" s="257">
        <v>95</v>
      </c>
      <c r="G171" s="222"/>
      <c r="I171" s="69"/>
      <c r="J171" s="69"/>
      <c r="K171" s="69"/>
      <c r="L171" s="69"/>
      <c r="M171" s="69"/>
      <c r="AK171" s="71"/>
      <c r="AM171" s="71"/>
      <c r="AN171" s="71"/>
      <c r="AR171" s="43"/>
      <c r="AX171" s="72"/>
      <c r="AY171" s="72"/>
      <c r="AZ171" s="72"/>
      <c r="BA171" s="72"/>
      <c r="BB171" s="72"/>
      <c r="BC171" s="43"/>
      <c r="BD171" s="72"/>
      <c r="BE171" s="43"/>
      <c r="BF171" s="71"/>
    </row>
    <row r="172" spans="1:58" s="45" customFormat="1" ht="16.5" customHeight="1">
      <c r="A172" s="65" t="s">
        <v>2882</v>
      </c>
      <c r="B172" s="221"/>
      <c r="C172" s="219" t="s">
        <v>2578</v>
      </c>
      <c r="D172" s="67" t="s">
        <v>3644</v>
      </c>
      <c r="E172" s="257" t="s">
        <v>1158</v>
      </c>
      <c r="F172" s="257">
        <v>95</v>
      </c>
      <c r="G172" s="222"/>
      <c r="I172" s="69"/>
      <c r="J172" s="69"/>
      <c r="K172" s="69"/>
      <c r="L172" s="69"/>
      <c r="M172" s="69"/>
      <c r="AK172" s="71"/>
      <c r="AM172" s="71"/>
      <c r="AN172" s="71"/>
      <c r="AR172" s="43"/>
      <c r="AX172" s="72"/>
      <c r="AY172" s="72"/>
      <c r="AZ172" s="72"/>
      <c r="BA172" s="72"/>
      <c r="BB172" s="72"/>
      <c r="BC172" s="43"/>
      <c r="BD172" s="72"/>
      <c r="BE172" s="43"/>
      <c r="BF172" s="71"/>
    </row>
    <row r="173" spans="1:58" s="45" customFormat="1" ht="16.5" customHeight="1">
      <c r="A173" s="65" t="s">
        <v>2884</v>
      </c>
      <c r="B173" s="221"/>
      <c r="C173" s="219" t="s">
        <v>2578</v>
      </c>
      <c r="D173" s="67" t="s">
        <v>3645</v>
      </c>
      <c r="E173" s="257" t="s">
        <v>1158</v>
      </c>
      <c r="F173" s="257">
        <v>95</v>
      </c>
      <c r="G173" s="222"/>
      <c r="I173" s="69"/>
      <c r="J173" s="69"/>
      <c r="K173" s="69"/>
      <c r="L173" s="69"/>
      <c r="M173" s="69"/>
      <c r="AK173" s="71"/>
      <c r="AM173" s="71"/>
      <c r="AN173" s="71"/>
      <c r="AR173" s="43"/>
      <c r="AX173" s="72"/>
      <c r="AY173" s="72"/>
      <c r="AZ173" s="72"/>
      <c r="BA173" s="72"/>
      <c r="BB173" s="72"/>
      <c r="BC173" s="43"/>
      <c r="BD173" s="72"/>
      <c r="BE173" s="43"/>
      <c r="BF173" s="71"/>
    </row>
    <row r="174" spans="1:58" s="45" customFormat="1" ht="16.5" customHeight="1">
      <c r="A174" s="65" t="s">
        <v>2887</v>
      </c>
      <c r="B174" s="221"/>
      <c r="C174" s="219" t="s">
        <v>2578</v>
      </c>
      <c r="D174" s="67" t="s">
        <v>3646</v>
      </c>
      <c r="E174" s="257" t="s">
        <v>1158</v>
      </c>
      <c r="F174" s="257">
        <v>95</v>
      </c>
      <c r="G174" s="222"/>
      <c r="I174" s="69"/>
      <c r="J174" s="69"/>
      <c r="K174" s="69"/>
      <c r="L174" s="69"/>
      <c r="M174" s="69"/>
      <c r="AK174" s="71"/>
      <c r="AM174" s="71"/>
      <c r="AN174" s="71"/>
      <c r="AR174" s="43"/>
      <c r="AX174" s="72"/>
      <c r="AY174" s="72"/>
      <c r="AZ174" s="72"/>
      <c r="BA174" s="72"/>
      <c r="BB174" s="72"/>
      <c r="BC174" s="43"/>
      <c r="BD174" s="72"/>
      <c r="BE174" s="43"/>
      <c r="BF174" s="71"/>
    </row>
    <row r="175" spans="1:58" s="45" customFormat="1" ht="27" customHeight="1">
      <c r="A175" s="65" t="s">
        <v>2890</v>
      </c>
      <c r="B175" s="221"/>
      <c r="C175" s="219" t="s">
        <v>2578</v>
      </c>
      <c r="D175" s="67" t="s">
        <v>3647</v>
      </c>
      <c r="E175" s="257" t="s">
        <v>1158</v>
      </c>
      <c r="F175" s="257">
        <v>95</v>
      </c>
      <c r="G175" s="222"/>
      <c r="I175" s="69"/>
      <c r="J175" s="69"/>
      <c r="K175" s="69"/>
      <c r="L175" s="69"/>
      <c r="M175" s="69"/>
      <c r="AK175" s="71"/>
      <c r="AM175" s="71"/>
      <c r="AN175" s="71"/>
      <c r="AR175" s="43"/>
      <c r="AX175" s="72"/>
      <c r="AY175" s="72"/>
      <c r="AZ175" s="72"/>
      <c r="BA175" s="72"/>
      <c r="BB175" s="72"/>
      <c r="BC175" s="43"/>
      <c r="BD175" s="72"/>
      <c r="BE175" s="43"/>
      <c r="BF175" s="71"/>
    </row>
    <row r="176" spans="1:58" s="45" customFormat="1" ht="57" customHeight="1">
      <c r="A176" s="65" t="s">
        <v>2893</v>
      </c>
      <c r="B176" s="221"/>
      <c r="C176" s="219" t="s">
        <v>2578</v>
      </c>
      <c r="D176" s="67" t="s">
        <v>3648</v>
      </c>
      <c r="E176" s="257" t="s">
        <v>1158</v>
      </c>
      <c r="F176" s="257">
        <v>95</v>
      </c>
      <c r="G176" s="222"/>
      <c r="I176" s="69"/>
      <c r="J176" s="69"/>
      <c r="K176" s="69"/>
      <c r="L176" s="69"/>
      <c r="M176" s="69"/>
      <c r="AK176" s="71"/>
      <c r="AM176" s="71"/>
      <c r="AN176" s="71"/>
      <c r="AR176" s="43"/>
      <c r="AX176" s="72"/>
      <c r="AY176" s="72"/>
      <c r="AZ176" s="72"/>
      <c r="BA176" s="72"/>
      <c r="BB176" s="72"/>
      <c r="BC176" s="43"/>
      <c r="BD176" s="72"/>
      <c r="BE176" s="43"/>
      <c r="BF176" s="71"/>
    </row>
    <row r="177" spans="1:58" s="45" customFormat="1" ht="16.5" customHeight="1">
      <c r="A177" s="65" t="s">
        <v>2896</v>
      </c>
      <c r="B177" s="221"/>
      <c r="C177" s="219" t="s">
        <v>2578</v>
      </c>
      <c r="D177" s="67" t="s">
        <v>3649</v>
      </c>
      <c r="E177" s="257" t="s">
        <v>1158</v>
      </c>
      <c r="F177" s="257">
        <v>95</v>
      </c>
      <c r="G177" s="222"/>
      <c r="I177" s="69"/>
      <c r="J177" s="69"/>
      <c r="K177" s="69"/>
      <c r="L177" s="69"/>
      <c r="M177" s="69"/>
      <c r="AK177" s="71"/>
      <c r="AM177" s="71"/>
      <c r="AN177" s="71"/>
      <c r="AR177" s="43"/>
      <c r="AX177" s="72"/>
      <c r="AY177" s="72"/>
      <c r="AZ177" s="72"/>
      <c r="BA177" s="72"/>
      <c r="BB177" s="72"/>
      <c r="BC177" s="43"/>
      <c r="BD177" s="72"/>
      <c r="BE177" s="43"/>
      <c r="BF177" s="71"/>
    </row>
    <row r="178" spans="1:58" s="45" customFormat="1" ht="24" customHeight="1">
      <c r="A178" s="65" t="s">
        <v>2899</v>
      </c>
      <c r="B178" s="221"/>
      <c r="C178" s="219" t="s">
        <v>2578</v>
      </c>
      <c r="D178" s="67" t="s">
        <v>3650</v>
      </c>
      <c r="E178" s="257" t="s">
        <v>1158</v>
      </c>
      <c r="F178" s="257">
        <v>95</v>
      </c>
      <c r="G178" s="222"/>
      <c r="I178" s="69"/>
      <c r="J178" s="69"/>
      <c r="K178" s="69"/>
      <c r="L178" s="69"/>
      <c r="M178" s="69"/>
      <c r="AK178" s="71"/>
      <c r="AM178" s="71"/>
      <c r="AN178" s="71"/>
      <c r="AR178" s="43"/>
      <c r="AX178" s="72"/>
      <c r="AY178" s="72"/>
      <c r="AZ178" s="72"/>
      <c r="BA178" s="72"/>
      <c r="BB178" s="72"/>
      <c r="BC178" s="43"/>
      <c r="BD178" s="72"/>
      <c r="BE178" s="43"/>
      <c r="BF178" s="71"/>
    </row>
    <row r="179" spans="1:58" s="45" customFormat="1" ht="16.5" customHeight="1">
      <c r="A179" s="65" t="s">
        <v>2902</v>
      </c>
      <c r="B179" s="221"/>
      <c r="C179" s="219" t="s">
        <v>2578</v>
      </c>
      <c r="D179" s="67" t="s">
        <v>3651</v>
      </c>
      <c r="E179" s="257" t="s">
        <v>1158</v>
      </c>
      <c r="F179" s="257">
        <v>95</v>
      </c>
      <c r="G179" s="222"/>
      <c r="I179" s="69"/>
      <c r="J179" s="69"/>
      <c r="K179" s="69"/>
      <c r="L179" s="69"/>
      <c r="M179" s="69"/>
      <c r="AK179" s="71"/>
      <c r="AM179" s="71"/>
      <c r="AN179" s="71"/>
      <c r="AR179" s="43"/>
      <c r="AX179" s="72"/>
      <c r="AY179" s="72"/>
      <c r="AZ179" s="72"/>
      <c r="BA179" s="72"/>
      <c r="BB179" s="72"/>
      <c r="BC179" s="43"/>
      <c r="BD179" s="72"/>
      <c r="BE179" s="43"/>
      <c r="BF179" s="71"/>
    </row>
    <row r="180" spans="1:58" s="45" customFormat="1" ht="33" customHeight="1">
      <c r="A180" s="65" t="s">
        <v>2904</v>
      </c>
      <c r="B180" s="221"/>
      <c r="C180" s="219" t="s">
        <v>2578</v>
      </c>
      <c r="D180" s="67" t="s">
        <v>3652</v>
      </c>
      <c r="E180" s="257" t="s">
        <v>1158</v>
      </c>
      <c r="F180" s="257">
        <v>95</v>
      </c>
      <c r="G180" s="222"/>
      <c r="I180" s="69"/>
      <c r="J180" s="69"/>
      <c r="K180" s="69"/>
      <c r="L180" s="69"/>
      <c r="M180" s="69"/>
      <c r="AK180" s="71"/>
      <c r="AM180" s="71"/>
      <c r="AN180" s="71"/>
      <c r="AR180" s="43"/>
      <c r="AX180" s="72"/>
      <c r="AY180" s="72"/>
      <c r="AZ180" s="72"/>
      <c r="BA180" s="72"/>
      <c r="BB180" s="72"/>
      <c r="BC180" s="43"/>
      <c r="BD180" s="72"/>
      <c r="BE180" s="43"/>
      <c r="BF180" s="71"/>
    </row>
    <row r="181" spans="1:58" s="45" customFormat="1" ht="16.5" customHeight="1">
      <c r="A181" s="65" t="s">
        <v>2906</v>
      </c>
      <c r="B181" s="221"/>
      <c r="C181" s="219" t="s">
        <v>2578</v>
      </c>
      <c r="D181" s="67" t="s">
        <v>3653</v>
      </c>
      <c r="E181" s="257" t="s">
        <v>1158</v>
      </c>
      <c r="F181" s="257">
        <v>95</v>
      </c>
      <c r="G181" s="222"/>
      <c r="I181" s="69"/>
      <c r="J181" s="69"/>
      <c r="K181" s="69"/>
      <c r="L181" s="69"/>
      <c r="M181" s="69"/>
      <c r="AK181" s="71"/>
      <c r="AM181" s="71"/>
      <c r="AN181" s="71"/>
      <c r="AR181" s="43"/>
      <c r="AX181" s="72"/>
      <c r="AY181" s="72"/>
      <c r="AZ181" s="72"/>
      <c r="BA181" s="72"/>
      <c r="BB181" s="72"/>
      <c r="BC181" s="43"/>
      <c r="BD181" s="72"/>
      <c r="BE181" s="43"/>
      <c r="BF181" s="71"/>
    </row>
    <row r="182" spans="1:58" s="45" customFormat="1" ht="16.5" customHeight="1">
      <c r="A182" s="65" t="s">
        <v>2909</v>
      </c>
      <c r="B182" s="221"/>
      <c r="C182" s="219" t="s">
        <v>2578</v>
      </c>
      <c r="D182" s="67" t="s">
        <v>3654</v>
      </c>
      <c r="E182" s="257" t="s">
        <v>1373</v>
      </c>
      <c r="F182" s="257">
        <v>90</v>
      </c>
      <c r="G182" s="222"/>
      <c r="I182" s="69"/>
      <c r="J182" s="69"/>
      <c r="K182" s="69"/>
      <c r="L182" s="69"/>
      <c r="M182" s="69"/>
      <c r="AK182" s="71"/>
      <c r="AM182" s="71"/>
      <c r="AN182" s="71"/>
      <c r="AR182" s="43"/>
      <c r="AX182" s="72"/>
      <c r="AY182" s="72"/>
      <c r="AZ182" s="72"/>
      <c r="BA182" s="72"/>
      <c r="BB182" s="72"/>
      <c r="BC182" s="43"/>
      <c r="BD182" s="72"/>
      <c r="BE182" s="43"/>
      <c r="BF182" s="71"/>
    </row>
    <row r="183" spans="1:58" s="45" customFormat="1" ht="16.5" customHeight="1">
      <c r="A183" s="65" t="s">
        <v>2912</v>
      </c>
      <c r="B183" s="221"/>
      <c r="C183" s="219" t="s">
        <v>2578</v>
      </c>
      <c r="D183" s="67" t="s">
        <v>3655</v>
      </c>
      <c r="E183" s="257" t="s">
        <v>1373</v>
      </c>
      <c r="F183" s="257">
        <v>90</v>
      </c>
      <c r="G183" s="222"/>
      <c r="I183" s="69"/>
      <c r="J183" s="69"/>
      <c r="K183" s="69"/>
      <c r="L183" s="69"/>
      <c r="M183" s="69"/>
      <c r="AK183" s="71"/>
      <c r="AM183" s="71"/>
      <c r="AN183" s="71"/>
      <c r="AR183" s="43"/>
      <c r="AX183" s="72"/>
      <c r="AY183" s="72"/>
      <c r="AZ183" s="72"/>
      <c r="BA183" s="72"/>
      <c r="BB183" s="72"/>
      <c r="BC183" s="43"/>
      <c r="BD183" s="72"/>
      <c r="BE183" s="43"/>
      <c r="BF183" s="71"/>
    </row>
    <row r="184" spans="1:58" s="45" customFormat="1" ht="27" customHeight="1">
      <c r="A184" s="65" t="s">
        <v>2916</v>
      </c>
      <c r="B184" s="221"/>
      <c r="C184" s="219" t="s">
        <v>2854</v>
      </c>
      <c r="D184" s="67" t="s">
        <v>3656</v>
      </c>
      <c r="E184" s="257" t="s">
        <v>1373</v>
      </c>
      <c r="F184" s="257">
        <v>90</v>
      </c>
      <c r="G184" s="222"/>
      <c r="I184" s="69"/>
      <c r="J184" s="69"/>
      <c r="K184" s="69"/>
      <c r="L184" s="69"/>
      <c r="M184" s="69"/>
      <c r="AK184" s="71"/>
      <c r="AM184" s="71"/>
      <c r="AN184" s="71"/>
      <c r="AR184" s="43"/>
      <c r="AX184" s="72"/>
      <c r="AY184" s="72"/>
      <c r="AZ184" s="72"/>
      <c r="BA184" s="72"/>
      <c r="BB184" s="72"/>
      <c r="BC184" s="43"/>
      <c r="BD184" s="72"/>
      <c r="BE184" s="43"/>
      <c r="BF184" s="71"/>
    </row>
    <row r="185" spans="1:44" s="73" customFormat="1" ht="12">
      <c r="A185" s="65"/>
      <c r="B185" s="74" t="s">
        <v>1716</v>
      </c>
      <c r="C185" s="220" t="s">
        <v>1707</v>
      </c>
      <c r="D185" s="98" t="s">
        <v>3581</v>
      </c>
      <c r="E185" s="257"/>
      <c r="F185" s="257"/>
      <c r="AM185" s="75"/>
      <c r="AN185" s="75"/>
      <c r="AR185" s="75"/>
    </row>
    <row r="186" spans="1:44" s="73" customFormat="1" ht="25.5" customHeight="1">
      <c r="A186" s="65" t="s">
        <v>2920</v>
      </c>
      <c r="B186" s="221"/>
      <c r="C186" s="219" t="s">
        <v>2858</v>
      </c>
      <c r="D186" s="67" t="s">
        <v>3657</v>
      </c>
      <c r="E186" s="257" t="s">
        <v>1373</v>
      </c>
      <c r="F186" s="257">
        <v>90</v>
      </c>
      <c r="AM186" s="75"/>
      <c r="AN186" s="75"/>
      <c r="AR186" s="75"/>
    </row>
    <row r="187" spans="1:44" s="73" customFormat="1" ht="14.25" customHeight="1">
      <c r="A187" s="65"/>
      <c r="B187" s="74" t="s">
        <v>1716</v>
      </c>
      <c r="C187" s="220" t="s">
        <v>1707</v>
      </c>
      <c r="D187" s="98" t="s">
        <v>3581</v>
      </c>
      <c r="E187" s="257"/>
      <c r="F187" s="257"/>
      <c r="AM187" s="75"/>
      <c r="AN187" s="75"/>
      <c r="AR187" s="75"/>
    </row>
    <row r="188" spans="1:44" s="73" customFormat="1" ht="21" customHeight="1">
      <c r="A188" s="65" t="s">
        <v>2922</v>
      </c>
      <c r="B188" s="221"/>
      <c r="C188" s="219" t="s">
        <v>2846</v>
      </c>
      <c r="D188" s="67" t="s">
        <v>3658</v>
      </c>
      <c r="E188" s="257" t="s">
        <v>1373</v>
      </c>
      <c r="F188" s="257">
        <v>90</v>
      </c>
      <c r="AM188" s="75"/>
      <c r="AN188" s="75"/>
      <c r="AR188" s="75"/>
    </row>
    <row r="189" spans="1:44" s="73" customFormat="1" ht="11.25" customHeight="1">
      <c r="A189" s="65"/>
      <c r="B189" s="74" t="s">
        <v>1716</v>
      </c>
      <c r="C189" s="220" t="s">
        <v>1707</v>
      </c>
      <c r="D189" s="98" t="s">
        <v>3581</v>
      </c>
      <c r="E189" s="257"/>
      <c r="F189" s="257"/>
      <c r="AM189" s="75"/>
      <c r="AN189" s="75"/>
      <c r="AR189" s="75"/>
    </row>
    <row r="190" spans="1:44" s="73" customFormat="1" ht="24.75" customHeight="1">
      <c r="A190" s="65" t="s">
        <v>2925</v>
      </c>
      <c r="B190" s="221"/>
      <c r="C190" s="219" t="s">
        <v>2578</v>
      </c>
      <c r="D190" s="67" t="s">
        <v>3659</v>
      </c>
      <c r="E190" s="257" t="s">
        <v>1373</v>
      </c>
      <c r="F190" s="257">
        <v>90</v>
      </c>
      <c r="AM190" s="75"/>
      <c r="AN190" s="75"/>
      <c r="AR190" s="75"/>
    </row>
    <row r="191" spans="1:44" s="73" customFormat="1" ht="12">
      <c r="A191" s="65"/>
      <c r="B191" s="74" t="s">
        <v>1716</v>
      </c>
      <c r="C191" s="220" t="s">
        <v>1707</v>
      </c>
      <c r="D191" s="98" t="s">
        <v>3581</v>
      </c>
      <c r="E191" s="257"/>
      <c r="F191" s="257"/>
      <c r="AM191" s="75"/>
      <c r="AN191" s="75"/>
      <c r="AR191" s="75"/>
    </row>
    <row r="192" spans="1:44" s="73" customFormat="1" ht="24">
      <c r="A192" s="65" t="s">
        <v>2928</v>
      </c>
      <c r="B192" s="221"/>
      <c r="C192" s="219" t="s">
        <v>2578</v>
      </c>
      <c r="D192" s="67" t="s">
        <v>3660</v>
      </c>
      <c r="E192" s="257" t="s">
        <v>1373</v>
      </c>
      <c r="F192" s="257">
        <v>90</v>
      </c>
      <c r="AM192" s="75"/>
      <c r="AN192" s="75"/>
      <c r="AR192" s="75"/>
    </row>
    <row r="193" spans="1:44" s="73" customFormat="1" ht="12">
      <c r="A193" s="65"/>
      <c r="B193" s="74" t="s">
        <v>1716</v>
      </c>
      <c r="C193" s="220" t="s">
        <v>1707</v>
      </c>
      <c r="D193" s="98" t="s">
        <v>3581</v>
      </c>
      <c r="E193" s="257"/>
      <c r="F193" s="257"/>
      <c r="AM193" s="75"/>
      <c r="AN193" s="75"/>
      <c r="AR193" s="75"/>
    </row>
    <row r="194" spans="1:44" s="73" customFormat="1" ht="12">
      <c r="A194" s="65" t="s">
        <v>2931</v>
      </c>
      <c r="B194" s="221"/>
      <c r="C194" s="219" t="s">
        <v>2578</v>
      </c>
      <c r="D194" s="67" t="s">
        <v>3044</v>
      </c>
      <c r="E194" s="257" t="s">
        <v>1104</v>
      </c>
      <c r="F194" s="257"/>
      <c r="AM194" s="75"/>
      <c r="AN194" s="75"/>
      <c r="AR194" s="75"/>
    </row>
    <row r="195" spans="1:44" s="73" customFormat="1" ht="12">
      <c r="A195" s="65"/>
      <c r="B195" s="74" t="s">
        <v>1716</v>
      </c>
      <c r="C195" s="220" t="s">
        <v>1707</v>
      </c>
      <c r="D195" s="98" t="s">
        <v>3581</v>
      </c>
      <c r="E195" s="257"/>
      <c r="F195" s="257"/>
      <c r="AM195" s="75"/>
      <c r="AN195" s="75"/>
      <c r="AR195" s="75"/>
    </row>
    <row r="196" spans="1:44" s="73" customFormat="1" ht="12">
      <c r="A196" s="65" t="s">
        <v>2934</v>
      </c>
      <c r="B196" s="221"/>
      <c r="C196" s="219" t="s">
        <v>3047</v>
      </c>
      <c r="D196" s="67" t="s">
        <v>3048</v>
      </c>
      <c r="E196" s="257" t="s">
        <v>1104</v>
      </c>
      <c r="F196" s="257"/>
      <c r="AM196" s="75"/>
      <c r="AN196" s="75"/>
      <c r="AR196" s="75"/>
    </row>
    <row r="197" spans="1:44" s="73" customFormat="1" ht="12">
      <c r="A197" s="65"/>
      <c r="B197" s="74" t="s">
        <v>1716</v>
      </c>
      <c r="C197" s="220" t="s">
        <v>1707</v>
      </c>
      <c r="D197" s="98" t="s">
        <v>3581</v>
      </c>
      <c r="E197" s="257"/>
      <c r="F197" s="257"/>
      <c r="AM197" s="75"/>
      <c r="AN197" s="75"/>
      <c r="AR197" s="75"/>
    </row>
    <row r="198" spans="1:44" s="73" customFormat="1" ht="12">
      <c r="A198" s="65" t="s">
        <v>2936</v>
      </c>
      <c r="B198" s="221"/>
      <c r="C198" s="219" t="s">
        <v>2578</v>
      </c>
      <c r="D198" s="67" t="s">
        <v>3056</v>
      </c>
      <c r="E198" s="257" t="s">
        <v>1104</v>
      </c>
      <c r="F198" s="257"/>
      <c r="AM198" s="75"/>
      <c r="AN198" s="75"/>
      <c r="AR198" s="75"/>
    </row>
    <row r="199" spans="1:44" s="73" customFormat="1" ht="12">
      <c r="A199" s="65" t="s">
        <v>2938</v>
      </c>
      <c r="B199" s="221"/>
      <c r="C199" s="219" t="s">
        <v>2578</v>
      </c>
      <c r="D199" s="67" t="s">
        <v>3610</v>
      </c>
      <c r="E199" s="257" t="s">
        <v>1104</v>
      </c>
      <c r="F199" s="257"/>
      <c r="AM199" s="75"/>
      <c r="AN199" s="75"/>
      <c r="AR199" s="75"/>
    </row>
    <row r="200" spans="1:44" s="73" customFormat="1" ht="12">
      <c r="A200" s="65"/>
      <c r="B200" s="74" t="s">
        <v>1716</v>
      </c>
      <c r="C200" s="220" t="s">
        <v>1707</v>
      </c>
      <c r="D200" s="98" t="s">
        <v>3581</v>
      </c>
      <c r="E200" s="257"/>
      <c r="F200" s="257"/>
      <c r="AM200" s="75"/>
      <c r="AN200" s="75"/>
      <c r="AR200" s="75"/>
    </row>
    <row r="201" spans="1:44" s="73" customFormat="1" ht="24">
      <c r="A201" s="65" t="s">
        <v>2940</v>
      </c>
      <c r="B201" s="221"/>
      <c r="C201" s="219" t="s">
        <v>3077</v>
      </c>
      <c r="D201" s="67" t="s">
        <v>3078</v>
      </c>
      <c r="E201" s="257" t="s">
        <v>1113</v>
      </c>
      <c r="F201" s="257">
        <v>43</v>
      </c>
      <c r="AM201" s="75"/>
      <c r="AN201" s="75"/>
      <c r="AR201" s="75"/>
    </row>
    <row r="202" spans="1:44" s="73" customFormat="1" ht="12">
      <c r="A202" s="65"/>
      <c r="B202" s="74" t="s">
        <v>1716</v>
      </c>
      <c r="C202" s="220" t="s">
        <v>1707</v>
      </c>
      <c r="D202" s="98" t="s">
        <v>3581</v>
      </c>
      <c r="E202" s="257"/>
      <c r="F202" s="257"/>
      <c r="AM202" s="75"/>
      <c r="AN202" s="75"/>
      <c r="AR202" s="75"/>
    </row>
    <row r="203" spans="1:44" s="73" customFormat="1" ht="12">
      <c r="A203" s="65" t="s">
        <v>2941</v>
      </c>
      <c r="B203" s="221"/>
      <c r="C203" s="219" t="s">
        <v>2578</v>
      </c>
      <c r="D203" s="67" t="s">
        <v>3661</v>
      </c>
      <c r="E203" s="257" t="s">
        <v>1104</v>
      </c>
      <c r="F203" s="257"/>
      <c r="AM203" s="75"/>
      <c r="AN203" s="75"/>
      <c r="AR203" s="75"/>
    </row>
    <row r="204" spans="1:44" s="73" customFormat="1" ht="12">
      <c r="A204" s="65" t="s">
        <v>2942</v>
      </c>
      <c r="B204" s="221"/>
      <c r="C204" s="219" t="s">
        <v>2578</v>
      </c>
      <c r="D204" s="67" t="s">
        <v>3662</v>
      </c>
      <c r="E204" s="257" t="s">
        <v>1104</v>
      </c>
      <c r="F204" s="257"/>
      <c r="AM204" s="75"/>
      <c r="AN204" s="75"/>
      <c r="AR204" s="75"/>
    </row>
    <row r="205" spans="1:44" s="73" customFormat="1" ht="24">
      <c r="A205" s="65" t="s">
        <v>2945</v>
      </c>
      <c r="B205" s="221"/>
      <c r="C205" s="219" t="s">
        <v>2578</v>
      </c>
      <c r="D205" s="67" t="s">
        <v>3089</v>
      </c>
      <c r="E205" s="257" t="s">
        <v>1104</v>
      </c>
      <c r="F205" s="257"/>
      <c r="AM205" s="75"/>
      <c r="AN205" s="75"/>
      <c r="AR205" s="75"/>
    </row>
    <row r="206" spans="1:44" s="73" customFormat="1" ht="12">
      <c r="A206" s="65" t="s">
        <v>2946</v>
      </c>
      <c r="B206" s="221"/>
      <c r="C206" s="219" t="s">
        <v>2578</v>
      </c>
      <c r="D206" s="67" t="s">
        <v>3611</v>
      </c>
      <c r="E206" s="257" t="s">
        <v>1104</v>
      </c>
      <c r="F206" s="257"/>
      <c r="AM206" s="75"/>
      <c r="AN206" s="75"/>
      <c r="AR206" s="75"/>
    </row>
    <row r="207" spans="1:44" s="73" customFormat="1" ht="12">
      <c r="A207" s="65" t="s">
        <v>2950</v>
      </c>
      <c r="B207" s="221"/>
      <c r="C207" s="219" t="s">
        <v>2578</v>
      </c>
      <c r="D207" s="67" t="s">
        <v>3612</v>
      </c>
      <c r="E207" s="257" t="s">
        <v>1104</v>
      </c>
      <c r="F207" s="257"/>
      <c r="AM207" s="75"/>
      <c r="AN207" s="75"/>
      <c r="AR207" s="75"/>
    </row>
    <row r="208" spans="1:6" s="45" customFormat="1" ht="6.75" customHeight="1">
      <c r="A208" s="47"/>
      <c r="B208" s="47"/>
      <c r="C208" s="47"/>
      <c r="D208" s="228"/>
      <c r="E208" s="257"/>
      <c r="F208" s="257"/>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F232"/>
  <sheetViews>
    <sheetView zoomScalePageLayoutView="0" workbookViewId="0" topLeftCell="A1">
      <selection activeCell="D7" sqref="D7"/>
    </sheetView>
  </sheetViews>
  <sheetFormatPr defaultColWidth="9" defaultRowHeight="10.5"/>
  <cols>
    <col min="1" max="1" width="4.16015625" style="42" customWidth="1"/>
    <col min="2" max="2" width="4.33203125" style="42" customWidth="1"/>
    <col min="3" max="3" width="14.66015625" style="42" customWidth="1"/>
    <col min="4" max="4" width="53" style="42" customWidth="1"/>
    <col min="5" max="5" width="33.66015625" style="257" customWidth="1"/>
    <col min="6" max="6" width="41.83203125" style="257" customWidth="1"/>
    <col min="7" max="7" width="0" style="42" hidden="1" customWidth="1"/>
    <col min="8" max="13" width="14.16015625" style="42" hidden="1" customWidth="1"/>
    <col min="14" max="14" width="16.33203125" style="42" hidden="1"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 style="42" customWidth="1"/>
  </cols>
  <sheetData>
    <row r="1" spans="1:13" s="53" customFormat="1" ht="29.25" customHeight="1">
      <c r="A1" s="48" t="s">
        <v>1710</v>
      </c>
      <c r="B1" s="49" t="s">
        <v>1711</v>
      </c>
      <c r="C1" s="49" t="s">
        <v>1712</v>
      </c>
      <c r="D1" s="49" t="s">
        <v>4</v>
      </c>
      <c r="E1" s="256" t="s">
        <v>1608</v>
      </c>
      <c r="F1" s="256" t="s">
        <v>1102</v>
      </c>
      <c r="G1" s="51" t="s">
        <v>1708</v>
      </c>
      <c r="H1" s="51" t="s">
        <v>3664</v>
      </c>
      <c r="I1" s="51" t="s">
        <v>3665</v>
      </c>
      <c r="J1" s="51" t="s">
        <v>3666</v>
      </c>
      <c r="K1" s="51" t="s">
        <v>3667</v>
      </c>
      <c r="L1" s="51" t="s">
        <v>3668</v>
      </c>
      <c r="M1" s="52" t="s">
        <v>3669</v>
      </c>
    </row>
    <row r="2" spans="1:56" s="45" customFormat="1" ht="22.5" customHeight="1">
      <c r="A2" s="54" t="s">
        <v>1713</v>
      </c>
      <c r="E2" s="257"/>
      <c r="F2" s="257"/>
      <c r="G2" s="46"/>
      <c r="H2" s="46"/>
      <c r="I2" s="55" t="e">
        <f>I3</f>
        <v>#REF!</v>
      </c>
      <c r="J2" s="46"/>
      <c r="K2" s="55" t="e">
        <f>K3</f>
        <v>#REF!</v>
      </c>
      <c r="L2" s="46"/>
      <c r="M2" s="56" t="e">
        <f>M3</f>
        <v>#REF!</v>
      </c>
      <c r="AM2" s="43" t="s">
        <v>1324</v>
      </c>
      <c r="AN2" s="43" t="s">
        <v>3663</v>
      </c>
      <c r="BD2" s="57" t="e">
        <f>BD3</f>
        <v>#REF!</v>
      </c>
    </row>
    <row r="3" spans="2:56" s="58" customFormat="1" ht="25.5" customHeight="1">
      <c r="B3" s="59" t="s">
        <v>1324</v>
      </c>
      <c r="C3" s="60" t="s">
        <v>1088</v>
      </c>
      <c r="D3" s="60" t="s">
        <v>2529</v>
      </c>
      <c r="E3" s="258"/>
      <c r="F3" s="258"/>
      <c r="I3" s="61" t="e">
        <f>I4+#REF!+#REF!+#REF!</f>
        <v>#REF!</v>
      </c>
      <c r="K3" s="61" t="e">
        <f>K4+#REF!+#REF!+#REF!</f>
        <v>#REF!</v>
      </c>
      <c r="M3" s="62" t="e">
        <f>M4+#REF!+#REF!+#REF!</f>
        <v>#REF!</v>
      </c>
      <c r="AK3" s="59" t="s">
        <v>7</v>
      </c>
      <c r="AM3" s="63" t="s">
        <v>1324</v>
      </c>
      <c r="AN3" s="63" t="s">
        <v>3670</v>
      </c>
      <c r="AR3" s="59" t="s">
        <v>3671</v>
      </c>
      <c r="BD3" s="64" t="e">
        <f>BD4+#REF!+#REF!+#REF!</f>
        <v>#REF!</v>
      </c>
    </row>
    <row r="4" spans="2:56" s="58" customFormat="1" ht="22.5" customHeight="1">
      <c r="B4" s="59" t="s">
        <v>1324</v>
      </c>
      <c r="C4" s="86" t="s">
        <v>1135</v>
      </c>
      <c r="D4" s="86" t="s">
        <v>3672</v>
      </c>
      <c r="E4" s="258"/>
      <c r="F4" s="260"/>
      <c r="I4" s="61" t="e">
        <f>SUM(I5:I106)</f>
        <v>#REF!</v>
      </c>
      <c r="K4" s="61" t="e">
        <f>SUM(K5:K106)</f>
        <v>#REF!</v>
      </c>
      <c r="M4" s="62" t="e">
        <f>SUM(M5:M106)</f>
        <v>#REF!</v>
      </c>
      <c r="AK4" s="59" t="s">
        <v>5</v>
      </c>
      <c r="AM4" s="63" t="s">
        <v>1324</v>
      </c>
      <c r="AN4" s="63" t="s">
        <v>5</v>
      </c>
      <c r="AR4" s="59" t="s">
        <v>3671</v>
      </c>
      <c r="BD4" s="64" t="e">
        <f>SUM(BD5:BD106)</f>
        <v>#REF!</v>
      </c>
    </row>
    <row r="5" spans="1:58" s="45" customFormat="1" ht="35.25" customHeight="1">
      <c r="A5" s="65" t="s">
        <v>5</v>
      </c>
      <c r="B5" s="65"/>
      <c r="C5" s="219"/>
      <c r="D5" s="67" t="s">
        <v>3673</v>
      </c>
      <c r="E5" s="258" t="s">
        <v>1158</v>
      </c>
      <c r="F5" s="258">
        <v>95</v>
      </c>
      <c r="G5" s="68" t="s">
        <v>1709</v>
      </c>
      <c r="I5" s="69" t="e">
        <f>H5*#REF!</f>
        <v>#REF!</v>
      </c>
      <c r="J5" s="69">
        <v>0</v>
      </c>
      <c r="K5" s="69" t="e">
        <f>J5*#REF!</f>
        <v>#REF!</v>
      </c>
      <c r="L5" s="69">
        <v>0</v>
      </c>
      <c r="M5" s="70" t="e">
        <f>L5*#REF!</f>
        <v>#REF!</v>
      </c>
      <c r="AK5" s="71" t="s">
        <v>12</v>
      </c>
      <c r="AM5" s="71" t="s">
        <v>1088</v>
      </c>
      <c r="AN5" s="71" t="s">
        <v>6</v>
      </c>
      <c r="AR5" s="43" t="s">
        <v>3671</v>
      </c>
      <c r="AX5" s="72" t="e">
        <f>IF(G5="základní",#REF!,0)</f>
        <v>#REF!</v>
      </c>
      <c r="AY5" s="72">
        <f>IF(G5="snížená",#REF!,0)</f>
        <v>0</v>
      </c>
      <c r="AZ5" s="72">
        <f>IF(G5="zákl. přenesená",#REF!,0)</f>
        <v>0</v>
      </c>
      <c r="BA5" s="72">
        <f>IF(G5="sníž. přenesená",#REF!,0)</f>
        <v>0</v>
      </c>
      <c r="BB5" s="72">
        <f>IF(G5="nulová",#REF!,0)</f>
        <v>0</v>
      </c>
      <c r="BC5" s="43" t="s">
        <v>5</v>
      </c>
      <c r="BD5" s="72" t="e">
        <f>ROUND(#REF!*#REF!,0)</f>
        <v>#REF!</v>
      </c>
      <c r="BE5" s="43" t="s">
        <v>8</v>
      </c>
      <c r="BF5" s="71" t="s">
        <v>6</v>
      </c>
    </row>
    <row r="6" spans="1:58" s="45" customFormat="1" ht="41.25" customHeight="1">
      <c r="A6" s="79" t="s">
        <v>6</v>
      </c>
      <c r="B6" s="65"/>
      <c r="C6" s="219"/>
      <c r="D6" s="67" t="s">
        <v>3674</v>
      </c>
      <c r="E6" s="258" t="s">
        <v>1158</v>
      </c>
      <c r="F6" s="260">
        <v>98</v>
      </c>
      <c r="G6" s="68" t="s">
        <v>1709</v>
      </c>
      <c r="I6" s="69" t="e">
        <f>H6*#REF!</f>
        <v>#REF!</v>
      </c>
      <c r="J6" s="69">
        <v>0</v>
      </c>
      <c r="K6" s="69" t="e">
        <f>J6*#REF!</f>
        <v>#REF!</v>
      </c>
      <c r="L6" s="69">
        <v>0</v>
      </c>
      <c r="M6" s="70" t="e">
        <f>L6*#REF!</f>
        <v>#REF!</v>
      </c>
      <c r="AK6" s="71" t="s">
        <v>12</v>
      </c>
      <c r="AM6" s="71" t="s">
        <v>1088</v>
      </c>
      <c r="AN6" s="71" t="s">
        <v>6</v>
      </c>
      <c r="AR6" s="43" t="s">
        <v>3671</v>
      </c>
      <c r="AX6" s="72" t="e">
        <f>IF(G6="základní",#REF!,0)</f>
        <v>#REF!</v>
      </c>
      <c r="AY6" s="72">
        <f>IF(G6="snížená",#REF!,0)</f>
        <v>0</v>
      </c>
      <c r="AZ6" s="72">
        <f>IF(G6="zákl. přenesená",#REF!,0)</f>
        <v>0</v>
      </c>
      <c r="BA6" s="72">
        <f>IF(G6="sníž. přenesená",#REF!,0)</f>
        <v>0</v>
      </c>
      <c r="BB6" s="72">
        <f>IF(G6="nulová",#REF!,0)</f>
        <v>0</v>
      </c>
      <c r="BC6" s="43" t="s">
        <v>5</v>
      </c>
      <c r="BD6" s="72" t="e">
        <f>ROUND(#REF!*#REF!,0)</f>
        <v>#REF!</v>
      </c>
      <c r="BE6" s="43" t="s">
        <v>8</v>
      </c>
      <c r="BF6" s="71" t="s">
        <v>8</v>
      </c>
    </row>
    <row r="7" spans="1:58" s="45" customFormat="1" ht="37.5" customHeight="1">
      <c r="A7" s="65" t="s">
        <v>7</v>
      </c>
      <c r="B7" s="65"/>
      <c r="C7" s="219"/>
      <c r="D7" s="67" t="s">
        <v>3675</v>
      </c>
      <c r="E7" s="258" t="s">
        <v>1158</v>
      </c>
      <c r="F7" s="260">
        <v>100</v>
      </c>
      <c r="G7" s="68" t="s">
        <v>1709</v>
      </c>
      <c r="I7" s="69" t="e">
        <f>H7*#REF!</f>
        <v>#REF!</v>
      </c>
      <c r="J7" s="69">
        <v>0</v>
      </c>
      <c r="K7" s="69" t="e">
        <f>J7*#REF!</f>
        <v>#REF!</v>
      </c>
      <c r="L7" s="69">
        <v>0</v>
      </c>
      <c r="M7" s="70" t="e">
        <f>L7*#REF!</f>
        <v>#REF!</v>
      </c>
      <c r="AK7" s="71" t="s">
        <v>12</v>
      </c>
      <c r="AM7" s="71" t="s">
        <v>1088</v>
      </c>
      <c r="AN7" s="71" t="s">
        <v>6</v>
      </c>
      <c r="AR7" s="43" t="s">
        <v>3671</v>
      </c>
      <c r="AX7" s="72" t="e">
        <f>IF(G7="základní",#REF!,0)</f>
        <v>#REF!</v>
      </c>
      <c r="AY7" s="72">
        <f>IF(G7="snížená",#REF!,0)</f>
        <v>0</v>
      </c>
      <c r="AZ7" s="72">
        <f>IF(G7="zákl. přenesená",#REF!,0)</f>
        <v>0</v>
      </c>
      <c r="BA7" s="72">
        <f>IF(G7="sníž. přenesená",#REF!,0)</f>
        <v>0</v>
      </c>
      <c r="BB7" s="72">
        <f>IF(G7="nulová",#REF!,0)</f>
        <v>0</v>
      </c>
      <c r="BC7" s="43" t="s">
        <v>5</v>
      </c>
      <c r="BD7" s="72" t="e">
        <f>ROUND(#REF!*#REF!,0)</f>
        <v>#REF!</v>
      </c>
      <c r="BE7" s="43" t="s">
        <v>8</v>
      </c>
      <c r="BF7" s="71" t="s">
        <v>12</v>
      </c>
    </row>
    <row r="8" spans="1:58" s="45" customFormat="1" ht="26.25" customHeight="1">
      <c r="A8" s="65" t="s">
        <v>8</v>
      </c>
      <c r="B8" s="65"/>
      <c r="C8" s="219"/>
      <c r="D8" s="67" t="s">
        <v>3676</v>
      </c>
      <c r="E8" s="258" t="s">
        <v>1158</v>
      </c>
      <c r="F8" s="260">
        <v>98</v>
      </c>
      <c r="G8" s="68" t="s">
        <v>1709</v>
      </c>
      <c r="I8" s="69" t="e">
        <f>H8*#REF!</f>
        <v>#REF!</v>
      </c>
      <c r="J8" s="69">
        <v>0</v>
      </c>
      <c r="K8" s="69" t="e">
        <f>J8*#REF!</f>
        <v>#REF!</v>
      </c>
      <c r="L8" s="69">
        <v>0</v>
      </c>
      <c r="M8" s="70" t="e">
        <f>L8*#REF!</f>
        <v>#REF!</v>
      </c>
      <c r="AK8" s="71" t="s">
        <v>12</v>
      </c>
      <c r="AM8" s="71" t="s">
        <v>1088</v>
      </c>
      <c r="AN8" s="71" t="s">
        <v>6</v>
      </c>
      <c r="AR8" s="43" t="s">
        <v>3671</v>
      </c>
      <c r="AX8" s="72" t="e">
        <f>IF(G8="základní",#REF!,0)</f>
        <v>#REF!</v>
      </c>
      <c r="AY8" s="72">
        <f>IF(G8="snížená",#REF!,0)</f>
        <v>0</v>
      </c>
      <c r="AZ8" s="72">
        <f>IF(G8="zákl. přenesená",#REF!,0)</f>
        <v>0</v>
      </c>
      <c r="BA8" s="72">
        <f>IF(G8="sníž. přenesená",#REF!,0)</f>
        <v>0</v>
      </c>
      <c r="BB8" s="72">
        <f>IF(G8="nulová",#REF!,0)</f>
        <v>0</v>
      </c>
      <c r="BC8" s="43" t="s">
        <v>5</v>
      </c>
      <c r="BD8" s="72" t="e">
        <f>ROUND(#REF!*#REF!,0)</f>
        <v>#REF!</v>
      </c>
      <c r="BE8" s="43" t="s">
        <v>8</v>
      </c>
      <c r="BF8" s="71" t="s">
        <v>16</v>
      </c>
    </row>
    <row r="9" spans="1:58" s="45" customFormat="1" ht="21" customHeight="1">
      <c r="A9" s="65" t="s">
        <v>9</v>
      </c>
      <c r="B9" s="65"/>
      <c r="C9" s="219"/>
      <c r="D9" s="67" t="s">
        <v>3677</v>
      </c>
      <c r="E9" s="258" t="s">
        <v>1158</v>
      </c>
      <c r="F9" s="260">
        <v>98</v>
      </c>
      <c r="G9" s="68" t="s">
        <v>1709</v>
      </c>
      <c r="I9" s="69" t="e">
        <f>H9*#REF!</f>
        <v>#REF!</v>
      </c>
      <c r="J9" s="69">
        <v>0</v>
      </c>
      <c r="K9" s="69" t="e">
        <f>J9*#REF!</f>
        <v>#REF!</v>
      </c>
      <c r="L9" s="69">
        <v>0</v>
      </c>
      <c r="M9" s="70" t="e">
        <f>L9*#REF!</f>
        <v>#REF!</v>
      </c>
      <c r="AK9" s="71" t="s">
        <v>12</v>
      </c>
      <c r="AM9" s="71" t="s">
        <v>1088</v>
      </c>
      <c r="AN9" s="71" t="s">
        <v>6</v>
      </c>
      <c r="AR9" s="43" t="s">
        <v>3671</v>
      </c>
      <c r="AX9" s="72" t="e">
        <f>IF(G9="základní",#REF!,0)</f>
        <v>#REF!</v>
      </c>
      <c r="AY9" s="72">
        <f>IF(G9="snížená",#REF!,0)</f>
        <v>0</v>
      </c>
      <c r="AZ9" s="72">
        <f>IF(G9="zákl. přenesená",#REF!,0)</f>
        <v>0</v>
      </c>
      <c r="BA9" s="72">
        <f>IF(G9="sníž. přenesená",#REF!,0)</f>
        <v>0</v>
      </c>
      <c r="BB9" s="72">
        <f>IF(G9="nulová",#REF!,0)</f>
        <v>0</v>
      </c>
      <c r="BC9" s="43" t="s">
        <v>5</v>
      </c>
      <c r="BD9" s="72" t="e">
        <f>ROUND(#REF!*#REF!,0)</f>
        <v>#REF!</v>
      </c>
      <c r="BE9" s="43" t="s">
        <v>8</v>
      </c>
      <c r="BF9" s="71" t="s">
        <v>18</v>
      </c>
    </row>
    <row r="10" spans="1:58" s="45" customFormat="1" ht="24" customHeight="1">
      <c r="A10" s="58"/>
      <c r="B10" s="59" t="s">
        <v>1324</v>
      </c>
      <c r="C10" s="86" t="s">
        <v>1115</v>
      </c>
      <c r="D10" s="86" t="s">
        <v>3678</v>
      </c>
      <c r="E10" s="258"/>
      <c r="F10" s="260"/>
      <c r="G10" s="68"/>
      <c r="I10" s="69"/>
      <c r="J10" s="69"/>
      <c r="K10" s="69"/>
      <c r="L10" s="69"/>
      <c r="M10" s="70"/>
      <c r="AK10" s="71"/>
      <c r="AM10" s="71"/>
      <c r="AN10" s="71"/>
      <c r="AR10" s="43"/>
      <c r="AX10" s="72"/>
      <c r="AY10" s="72"/>
      <c r="AZ10" s="72"/>
      <c r="BA10" s="72"/>
      <c r="BB10" s="72"/>
      <c r="BC10" s="43"/>
      <c r="BD10" s="72"/>
      <c r="BE10" s="43"/>
      <c r="BF10" s="71"/>
    </row>
    <row r="11" spans="1:58" s="45" customFormat="1" ht="43.5" customHeight="1">
      <c r="A11" s="65" t="s">
        <v>10</v>
      </c>
      <c r="B11" s="65"/>
      <c r="C11" s="219"/>
      <c r="D11" s="67" t="s">
        <v>3679</v>
      </c>
      <c r="E11" s="258" t="s">
        <v>1158</v>
      </c>
      <c r="F11" s="260">
        <v>95</v>
      </c>
      <c r="G11" s="68" t="s">
        <v>1709</v>
      </c>
      <c r="I11" s="69" t="e">
        <f>H11*#REF!</f>
        <v>#REF!</v>
      </c>
      <c r="J11" s="69">
        <v>0</v>
      </c>
      <c r="K11" s="69" t="e">
        <f>J11*#REF!</f>
        <v>#REF!</v>
      </c>
      <c r="L11" s="69">
        <v>0</v>
      </c>
      <c r="M11" s="70" t="e">
        <f>L11*#REF!</f>
        <v>#REF!</v>
      </c>
      <c r="AK11" s="71" t="s">
        <v>12</v>
      </c>
      <c r="AM11" s="71" t="s">
        <v>1088</v>
      </c>
      <c r="AN11" s="71" t="s">
        <v>6</v>
      </c>
      <c r="AR11" s="43" t="s">
        <v>3671</v>
      </c>
      <c r="AX11" s="72" t="e">
        <f>IF(G11="základní",#REF!,0)</f>
        <v>#REF!</v>
      </c>
      <c r="AY11" s="72">
        <f>IF(G11="snížená",#REF!,0)</f>
        <v>0</v>
      </c>
      <c r="AZ11" s="72">
        <f>IF(G11="zákl. přenesená",#REF!,0)</f>
        <v>0</v>
      </c>
      <c r="BA11" s="72">
        <f>IF(G11="sníž. přenesená",#REF!,0)</f>
        <v>0</v>
      </c>
      <c r="BB11" s="72">
        <f>IF(G11="nulová",#REF!,0)</f>
        <v>0</v>
      </c>
      <c r="BC11" s="43" t="s">
        <v>5</v>
      </c>
      <c r="BD11" s="72" t="e">
        <f>ROUND(#REF!*#REF!,0)</f>
        <v>#REF!</v>
      </c>
      <c r="BE11" s="43" t="s">
        <v>8</v>
      </c>
      <c r="BF11" s="71" t="s">
        <v>2581</v>
      </c>
    </row>
    <row r="12" spans="1:58" s="45" customFormat="1" ht="25.5" customHeight="1">
      <c r="A12" s="73"/>
      <c r="B12" s="74" t="s">
        <v>1716</v>
      </c>
      <c r="C12" s="220"/>
      <c r="D12" s="98" t="s">
        <v>3680</v>
      </c>
      <c r="E12" s="258"/>
      <c r="F12" s="260"/>
      <c r="G12" s="68"/>
      <c r="I12" s="69"/>
      <c r="J12" s="69"/>
      <c r="K12" s="69"/>
      <c r="L12" s="69"/>
      <c r="M12" s="70"/>
      <c r="AK12" s="71"/>
      <c r="AM12" s="71"/>
      <c r="AN12" s="71"/>
      <c r="AR12" s="43"/>
      <c r="AX12" s="72"/>
      <c r="AY12" s="72"/>
      <c r="AZ12" s="72"/>
      <c r="BA12" s="72"/>
      <c r="BB12" s="72"/>
      <c r="BC12" s="43"/>
      <c r="BD12" s="72"/>
      <c r="BE12" s="43"/>
      <c r="BF12" s="71"/>
    </row>
    <row r="13" spans="1:58" s="45" customFormat="1" ht="44.25" customHeight="1">
      <c r="A13" s="65" t="s">
        <v>11</v>
      </c>
      <c r="B13" s="65"/>
      <c r="C13" s="219"/>
      <c r="D13" s="67" t="s">
        <v>3681</v>
      </c>
      <c r="E13" s="258" t="s">
        <v>1158</v>
      </c>
      <c r="F13" s="260">
        <v>95</v>
      </c>
      <c r="G13" s="68" t="s">
        <v>1709</v>
      </c>
      <c r="I13" s="69" t="e">
        <f>H13*#REF!</f>
        <v>#REF!</v>
      </c>
      <c r="J13" s="69">
        <v>0</v>
      </c>
      <c r="K13" s="69" t="e">
        <f>J13*#REF!</f>
        <v>#REF!</v>
      </c>
      <c r="L13" s="69">
        <v>0</v>
      </c>
      <c r="M13" s="70" t="e">
        <f>L13*#REF!</f>
        <v>#REF!</v>
      </c>
      <c r="AK13" s="71" t="s">
        <v>12</v>
      </c>
      <c r="AM13" s="71" t="s">
        <v>1088</v>
      </c>
      <c r="AN13" s="71" t="s">
        <v>6</v>
      </c>
      <c r="AR13" s="43" t="s">
        <v>3671</v>
      </c>
      <c r="AX13" s="72" t="e">
        <f>IF(G13="základní",#REF!,0)</f>
        <v>#REF!</v>
      </c>
      <c r="AY13" s="72">
        <f>IF(G13="snížená",#REF!,0)</f>
        <v>0</v>
      </c>
      <c r="AZ13" s="72">
        <f>IF(G13="zákl. přenesená",#REF!,0)</f>
        <v>0</v>
      </c>
      <c r="BA13" s="72">
        <f>IF(G13="sníž. přenesená",#REF!,0)</f>
        <v>0</v>
      </c>
      <c r="BB13" s="72">
        <f>IF(G13="nulová",#REF!,0)</f>
        <v>0</v>
      </c>
      <c r="BC13" s="43" t="s">
        <v>5</v>
      </c>
      <c r="BD13" s="72" t="e">
        <f>ROUND(#REF!*#REF!,0)</f>
        <v>#REF!</v>
      </c>
      <c r="BE13" s="43" t="s">
        <v>8</v>
      </c>
      <c r="BF13" s="71" t="s">
        <v>2587</v>
      </c>
    </row>
    <row r="14" spans="1:58" s="45" customFormat="1" ht="16.5" customHeight="1">
      <c r="A14" s="73"/>
      <c r="B14" s="74" t="s">
        <v>1716</v>
      </c>
      <c r="C14" s="220"/>
      <c r="D14" s="98" t="s">
        <v>3682</v>
      </c>
      <c r="E14" s="258"/>
      <c r="F14" s="260"/>
      <c r="G14" s="68"/>
      <c r="I14" s="69"/>
      <c r="J14" s="69"/>
      <c r="K14" s="69"/>
      <c r="L14" s="69"/>
      <c r="M14" s="70"/>
      <c r="AK14" s="71"/>
      <c r="AM14" s="71"/>
      <c r="AN14" s="71"/>
      <c r="AR14" s="43"/>
      <c r="AX14" s="72"/>
      <c r="AY14" s="72"/>
      <c r="AZ14" s="72"/>
      <c r="BA14" s="72"/>
      <c r="BB14" s="72"/>
      <c r="BC14" s="43"/>
      <c r="BD14" s="72"/>
      <c r="BE14" s="43"/>
      <c r="BF14" s="71"/>
    </row>
    <row r="15" spans="1:58" s="45" customFormat="1" ht="32.25" customHeight="1">
      <c r="A15" s="65" t="s">
        <v>12</v>
      </c>
      <c r="B15" s="65"/>
      <c r="C15" s="219"/>
      <c r="D15" s="67" t="s">
        <v>3683</v>
      </c>
      <c r="E15" s="258" t="s">
        <v>1158</v>
      </c>
      <c r="F15" s="260">
        <v>95</v>
      </c>
      <c r="G15" s="68" t="s">
        <v>1709</v>
      </c>
      <c r="I15" s="69" t="e">
        <f>H15*#REF!</f>
        <v>#REF!</v>
      </c>
      <c r="J15" s="69">
        <v>0</v>
      </c>
      <c r="K15" s="69" t="e">
        <f>J15*#REF!</f>
        <v>#REF!</v>
      </c>
      <c r="L15" s="69">
        <v>0</v>
      </c>
      <c r="M15" s="70" t="e">
        <f>L15*#REF!</f>
        <v>#REF!</v>
      </c>
      <c r="AK15" s="71" t="s">
        <v>12</v>
      </c>
      <c r="AM15" s="71" t="s">
        <v>1088</v>
      </c>
      <c r="AN15" s="71" t="s">
        <v>6</v>
      </c>
      <c r="AR15" s="43" t="s">
        <v>3671</v>
      </c>
      <c r="AX15" s="72" t="e">
        <f>IF(G15="základní",#REF!,0)</f>
        <v>#REF!</v>
      </c>
      <c r="AY15" s="72">
        <f>IF(G15="snížená",#REF!,0)</f>
        <v>0</v>
      </c>
      <c r="AZ15" s="72">
        <f>IF(G15="zákl. přenesená",#REF!,0)</f>
        <v>0</v>
      </c>
      <c r="BA15" s="72">
        <f>IF(G15="sníž. přenesená",#REF!,0)</f>
        <v>0</v>
      </c>
      <c r="BB15" s="72">
        <f>IF(G15="nulová",#REF!,0)</f>
        <v>0</v>
      </c>
      <c r="BC15" s="43" t="s">
        <v>5</v>
      </c>
      <c r="BD15" s="72" t="e">
        <f>ROUND(#REF!*#REF!,0)</f>
        <v>#REF!</v>
      </c>
      <c r="BE15" s="43" t="s">
        <v>8</v>
      </c>
      <c r="BF15" s="71" t="s">
        <v>2593</v>
      </c>
    </row>
    <row r="16" spans="1:58" s="45" customFormat="1" ht="19.5" customHeight="1">
      <c r="A16" s="73"/>
      <c r="B16" s="74" t="s">
        <v>1716</v>
      </c>
      <c r="C16" s="220"/>
      <c r="D16" s="98" t="s">
        <v>3684</v>
      </c>
      <c r="E16" s="258"/>
      <c r="F16" s="260"/>
      <c r="G16" s="68"/>
      <c r="I16" s="69"/>
      <c r="J16" s="69"/>
      <c r="K16" s="69"/>
      <c r="L16" s="69"/>
      <c r="M16" s="70"/>
      <c r="AK16" s="71"/>
      <c r="AM16" s="71"/>
      <c r="AN16" s="71"/>
      <c r="AR16" s="43"/>
      <c r="AX16" s="72"/>
      <c r="AY16" s="72"/>
      <c r="AZ16" s="72"/>
      <c r="BA16" s="72"/>
      <c r="BB16" s="72"/>
      <c r="BC16" s="43"/>
      <c r="BD16" s="72"/>
      <c r="BE16" s="43"/>
      <c r="BF16" s="71"/>
    </row>
    <row r="17" spans="1:58" s="45" customFormat="1" ht="24" customHeight="1">
      <c r="A17" s="65" t="s">
        <v>13</v>
      </c>
      <c r="B17" s="65"/>
      <c r="C17" s="219"/>
      <c r="D17" s="67" t="s">
        <v>3685</v>
      </c>
      <c r="E17" s="258" t="s">
        <v>1158</v>
      </c>
      <c r="F17" s="260">
        <v>95</v>
      </c>
      <c r="G17" s="68" t="s">
        <v>1709</v>
      </c>
      <c r="I17" s="69" t="e">
        <f>H17*#REF!</f>
        <v>#REF!</v>
      </c>
      <c r="J17" s="69">
        <v>0</v>
      </c>
      <c r="K17" s="69" t="e">
        <f>J17*#REF!</f>
        <v>#REF!</v>
      </c>
      <c r="L17" s="69">
        <v>0</v>
      </c>
      <c r="M17" s="70" t="e">
        <f>L17*#REF!</f>
        <v>#REF!</v>
      </c>
      <c r="AK17" s="71" t="s">
        <v>12</v>
      </c>
      <c r="AM17" s="71" t="s">
        <v>1088</v>
      </c>
      <c r="AN17" s="71" t="s">
        <v>6</v>
      </c>
      <c r="AR17" s="43" t="s">
        <v>3671</v>
      </c>
      <c r="AX17" s="72" t="e">
        <f>IF(G17="základní",#REF!,0)</f>
        <v>#REF!</v>
      </c>
      <c r="AY17" s="72">
        <f>IF(G17="snížená",#REF!,0)</f>
        <v>0</v>
      </c>
      <c r="AZ17" s="72">
        <f>IF(G17="zákl. přenesená",#REF!,0)</f>
        <v>0</v>
      </c>
      <c r="BA17" s="72">
        <f>IF(G17="sníž. přenesená",#REF!,0)</f>
        <v>0</v>
      </c>
      <c r="BB17" s="72">
        <f>IF(G17="nulová",#REF!,0)</f>
        <v>0</v>
      </c>
      <c r="BC17" s="43" t="s">
        <v>5</v>
      </c>
      <c r="BD17" s="72" t="e">
        <f>ROUND(#REF!*#REF!,0)</f>
        <v>#REF!</v>
      </c>
      <c r="BE17" s="43" t="s">
        <v>8</v>
      </c>
      <c r="BF17" s="71" t="s">
        <v>2599</v>
      </c>
    </row>
    <row r="18" spans="1:58" s="45" customFormat="1" ht="15" customHeight="1">
      <c r="A18" s="73"/>
      <c r="B18" s="74" t="s">
        <v>1716</v>
      </c>
      <c r="C18" s="220"/>
      <c r="D18" s="98" t="s">
        <v>3686</v>
      </c>
      <c r="E18" s="258"/>
      <c r="F18" s="260"/>
      <c r="G18" s="68"/>
      <c r="I18" s="69"/>
      <c r="J18" s="69"/>
      <c r="K18" s="69"/>
      <c r="L18" s="69"/>
      <c r="M18" s="70"/>
      <c r="AK18" s="71"/>
      <c r="AM18" s="71"/>
      <c r="AN18" s="71"/>
      <c r="AR18" s="43"/>
      <c r="AX18" s="72"/>
      <c r="AY18" s="72"/>
      <c r="AZ18" s="72"/>
      <c r="BA18" s="72"/>
      <c r="BB18" s="72"/>
      <c r="BC18" s="43"/>
      <c r="BD18" s="72"/>
      <c r="BE18" s="43"/>
      <c r="BF18" s="71"/>
    </row>
    <row r="19" spans="1:58" s="45" customFormat="1" ht="43.5" customHeight="1">
      <c r="A19" s="65" t="s">
        <v>14</v>
      </c>
      <c r="B19" s="65"/>
      <c r="C19" s="219"/>
      <c r="D19" s="67" t="s">
        <v>3687</v>
      </c>
      <c r="E19" s="258" t="s">
        <v>1158</v>
      </c>
      <c r="F19" s="260">
        <v>95</v>
      </c>
      <c r="G19" s="68" t="s">
        <v>1709</v>
      </c>
      <c r="I19" s="69" t="e">
        <f>H19*#REF!</f>
        <v>#REF!</v>
      </c>
      <c r="J19" s="69">
        <v>0</v>
      </c>
      <c r="K19" s="69" t="e">
        <f>J19*#REF!</f>
        <v>#REF!</v>
      </c>
      <c r="L19" s="69">
        <v>0</v>
      </c>
      <c r="M19" s="70" t="e">
        <f>L19*#REF!</f>
        <v>#REF!</v>
      </c>
      <c r="AK19" s="71" t="s">
        <v>12</v>
      </c>
      <c r="AM19" s="71" t="s">
        <v>1088</v>
      </c>
      <c r="AN19" s="71" t="s">
        <v>6</v>
      </c>
      <c r="AR19" s="43" t="s">
        <v>3671</v>
      </c>
      <c r="AX19" s="72" t="e">
        <f>IF(G19="základní",#REF!,0)</f>
        <v>#REF!</v>
      </c>
      <c r="AY19" s="72">
        <f>IF(G19="snížená",#REF!,0)</f>
        <v>0</v>
      </c>
      <c r="AZ19" s="72">
        <f>IF(G19="zákl. přenesená",#REF!,0)</f>
        <v>0</v>
      </c>
      <c r="BA19" s="72">
        <f>IF(G19="sníž. přenesená",#REF!,0)</f>
        <v>0</v>
      </c>
      <c r="BB19" s="72">
        <f>IF(G19="nulová",#REF!,0)</f>
        <v>0</v>
      </c>
      <c r="BC19" s="43" t="s">
        <v>5</v>
      </c>
      <c r="BD19" s="72" t="e">
        <f>ROUND(#REF!*#REF!,0)</f>
        <v>#REF!</v>
      </c>
      <c r="BE19" s="43" t="s">
        <v>8</v>
      </c>
      <c r="BF19" s="71" t="s">
        <v>2606</v>
      </c>
    </row>
    <row r="20" spans="1:58" s="45" customFormat="1" ht="18" customHeight="1">
      <c r="A20" s="73"/>
      <c r="B20" s="74" t="s">
        <v>1716</v>
      </c>
      <c r="C20" s="220"/>
      <c r="D20" s="98" t="s">
        <v>3688</v>
      </c>
      <c r="E20" s="258"/>
      <c r="F20" s="260"/>
      <c r="G20" s="68"/>
      <c r="I20" s="69"/>
      <c r="J20" s="69"/>
      <c r="K20" s="69"/>
      <c r="L20" s="69"/>
      <c r="M20" s="70"/>
      <c r="AK20" s="71"/>
      <c r="AM20" s="71"/>
      <c r="AN20" s="71"/>
      <c r="AR20" s="43"/>
      <c r="AX20" s="72"/>
      <c r="AY20" s="72"/>
      <c r="AZ20" s="72"/>
      <c r="BA20" s="72"/>
      <c r="BB20" s="72"/>
      <c r="BC20" s="43"/>
      <c r="BD20" s="72"/>
      <c r="BE20" s="43"/>
      <c r="BF20" s="71"/>
    </row>
    <row r="21" spans="1:58" s="45" customFormat="1" ht="33" customHeight="1">
      <c r="A21" s="65" t="s">
        <v>15</v>
      </c>
      <c r="B21" s="65"/>
      <c r="C21" s="219"/>
      <c r="D21" s="67" t="s">
        <v>3681</v>
      </c>
      <c r="E21" s="258" t="s">
        <v>1158</v>
      </c>
      <c r="F21" s="260">
        <v>95</v>
      </c>
      <c r="G21" s="68" t="s">
        <v>1709</v>
      </c>
      <c r="I21" s="69" t="e">
        <f>H21*#REF!</f>
        <v>#REF!</v>
      </c>
      <c r="J21" s="69">
        <v>0</v>
      </c>
      <c r="K21" s="69" t="e">
        <f>J21*#REF!</f>
        <v>#REF!</v>
      </c>
      <c r="L21" s="69">
        <v>0</v>
      </c>
      <c r="M21" s="70" t="e">
        <f>L21*#REF!</f>
        <v>#REF!</v>
      </c>
      <c r="AK21" s="71" t="s">
        <v>12</v>
      </c>
      <c r="AM21" s="71" t="s">
        <v>1088</v>
      </c>
      <c r="AN21" s="71" t="s">
        <v>6</v>
      </c>
      <c r="AR21" s="43" t="s">
        <v>3671</v>
      </c>
      <c r="AX21" s="72" t="e">
        <f>IF(G21="základní",#REF!,0)</f>
        <v>#REF!</v>
      </c>
      <c r="AY21" s="72">
        <f>IF(G21="snížená",#REF!,0)</f>
        <v>0</v>
      </c>
      <c r="AZ21" s="72">
        <f>IF(G21="zákl. přenesená",#REF!,0)</f>
        <v>0</v>
      </c>
      <c r="BA21" s="72">
        <f>IF(G21="sníž. přenesená",#REF!,0)</f>
        <v>0</v>
      </c>
      <c r="BB21" s="72">
        <f>IF(G21="nulová",#REF!,0)</f>
        <v>0</v>
      </c>
      <c r="BC21" s="43" t="s">
        <v>5</v>
      </c>
      <c r="BD21" s="72" t="e">
        <f>ROUND(#REF!*#REF!,0)</f>
        <v>#REF!</v>
      </c>
      <c r="BE21" s="43" t="s">
        <v>8</v>
      </c>
      <c r="BF21" s="71" t="s">
        <v>2613</v>
      </c>
    </row>
    <row r="22" spans="1:58" s="45" customFormat="1" ht="11.25" customHeight="1">
      <c r="A22" s="73"/>
      <c r="B22" s="74" t="s">
        <v>1716</v>
      </c>
      <c r="C22" s="220"/>
      <c r="D22" s="98" t="s">
        <v>3688</v>
      </c>
      <c r="E22" s="258"/>
      <c r="F22" s="260"/>
      <c r="G22" s="68"/>
      <c r="I22" s="69"/>
      <c r="J22" s="69"/>
      <c r="K22" s="69"/>
      <c r="L22" s="69"/>
      <c r="M22" s="70"/>
      <c r="AK22" s="71"/>
      <c r="AM22" s="71"/>
      <c r="AN22" s="71"/>
      <c r="AR22" s="43"/>
      <c r="AX22" s="72"/>
      <c r="AY22" s="72"/>
      <c r="AZ22" s="72"/>
      <c r="BA22" s="72"/>
      <c r="BB22" s="72"/>
      <c r="BC22" s="43"/>
      <c r="BD22" s="72"/>
      <c r="BE22" s="43"/>
      <c r="BF22" s="71"/>
    </row>
    <row r="23" spans="1:58" s="45" customFormat="1" ht="35.25" customHeight="1">
      <c r="A23" s="65" t="s">
        <v>16</v>
      </c>
      <c r="B23" s="65"/>
      <c r="C23" s="219"/>
      <c r="D23" s="67" t="s">
        <v>3689</v>
      </c>
      <c r="E23" s="258" t="s">
        <v>1158</v>
      </c>
      <c r="F23" s="260">
        <v>95</v>
      </c>
      <c r="G23" s="68" t="s">
        <v>1709</v>
      </c>
      <c r="I23" s="69" t="e">
        <f>H23*#REF!</f>
        <v>#REF!</v>
      </c>
      <c r="J23" s="69">
        <v>0</v>
      </c>
      <c r="K23" s="69" t="e">
        <f>J23*#REF!</f>
        <v>#REF!</v>
      </c>
      <c r="L23" s="69">
        <v>0</v>
      </c>
      <c r="M23" s="70" t="e">
        <f>L23*#REF!</f>
        <v>#REF!</v>
      </c>
      <c r="AK23" s="71" t="s">
        <v>12</v>
      </c>
      <c r="AM23" s="71" t="s">
        <v>1088</v>
      </c>
      <c r="AN23" s="71" t="s">
        <v>6</v>
      </c>
      <c r="AR23" s="43" t="s">
        <v>3671</v>
      </c>
      <c r="AX23" s="72" t="e">
        <f>IF(G23="základní",#REF!,0)</f>
        <v>#REF!</v>
      </c>
      <c r="AY23" s="72">
        <f>IF(G23="snížená",#REF!,0)</f>
        <v>0</v>
      </c>
      <c r="AZ23" s="72">
        <f>IF(G23="zákl. přenesená",#REF!,0)</f>
        <v>0</v>
      </c>
      <c r="BA23" s="72">
        <f>IF(G23="sníž. přenesená",#REF!,0)</f>
        <v>0</v>
      </c>
      <c r="BB23" s="72">
        <f>IF(G23="nulová",#REF!,0)</f>
        <v>0</v>
      </c>
      <c r="BC23" s="43" t="s">
        <v>5</v>
      </c>
      <c r="BD23" s="72" t="e">
        <f>ROUND(#REF!*#REF!,0)</f>
        <v>#REF!</v>
      </c>
      <c r="BE23" s="43" t="s">
        <v>8</v>
      </c>
      <c r="BF23" s="71" t="s">
        <v>2621</v>
      </c>
    </row>
    <row r="24" spans="1:58" s="45" customFormat="1" ht="16.5" customHeight="1">
      <c r="A24" s="73"/>
      <c r="B24" s="74" t="s">
        <v>1716</v>
      </c>
      <c r="C24" s="220"/>
      <c r="D24" s="98" t="s">
        <v>3690</v>
      </c>
      <c r="E24" s="258"/>
      <c r="F24" s="260"/>
      <c r="G24" s="68"/>
      <c r="I24" s="69"/>
      <c r="J24" s="69"/>
      <c r="K24" s="69"/>
      <c r="L24" s="69"/>
      <c r="M24" s="70"/>
      <c r="AK24" s="71"/>
      <c r="AM24" s="71"/>
      <c r="AN24" s="71"/>
      <c r="AR24" s="43"/>
      <c r="AX24" s="72"/>
      <c r="AY24" s="72"/>
      <c r="AZ24" s="72"/>
      <c r="BA24" s="72"/>
      <c r="BB24" s="72"/>
      <c r="BC24" s="43"/>
      <c r="BD24" s="72"/>
      <c r="BE24" s="43"/>
      <c r="BF24" s="71"/>
    </row>
    <row r="25" spans="1:58" s="45" customFormat="1" ht="37.5" customHeight="1">
      <c r="A25" s="65" t="s">
        <v>17</v>
      </c>
      <c r="B25" s="65"/>
      <c r="C25" s="219"/>
      <c r="D25" s="67" t="s">
        <v>3683</v>
      </c>
      <c r="E25" s="258" t="s">
        <v>1158</v>
      </c>
      <c r="F25" s="260">
        <v>95</v>
      </c>
      <c r="G25" s="68" t="s">
        <v>1709</v>
      </c>
      <c r="I25" s="69" t="e">
        <f>H25*#REF!</f>
        <v>#REF!</v>
      </c>
      <c r="J25" s="69">
        <v>0</v>
      </c>
      <c r="K25" s="69" t="e">
        <f>J25*#REF!</f>
        <v>#REF!</v>
      </c>
      <c r="L25" s="69">
        <v>0</v>
      </c>
      <c r="M25" s="70" t="e">
        <f>L25*#REF!</f>
        <v>#REF!</v>
      </c>
      <c r="AK25" s="71" t="s">
        <v>12</v>
      </c>
      <c r="AM25" s="71" t="s">
        <v>1088</v>
      </c>
      <c r="AN25" s="71" t="s">
        <v>6</v>
      </c>
      <c r="AR25" s="43" t="s">
        <v>3671</v>
      </c>
      <c r="AX25" s="72" t="e">
        <f>IF(G25="základní",#REF!,0)</f>
        <v>#REF!</v>
      </c>
      <c r="AY25" s="72">
        <f>IF(G25="snížená",#REF!,0)</f>
        <v>0</v>
      </c>
      <c r="AZ25" s="72">
        <f>IF(G25="zákl. přenesená",#REF!,0)</f>
        <v>0</v>
      </c>
      <c r="BA25" s="72">
        <f>IF(G25="sníž. přenesená",#REF!,0)</f>
        <v>0</v>
      </c>
      <c r="BB25" s="72">
        <f>IF(G25="nulová",#REF!,0)</f>
        <v>0</v>
      </c>
      <c r="BC25" s="43" t="s">
        <v>5</v>
      </c>
      <c r="BD25" s="72" t="e">
        <f>ROUND(#REF!*#REF!,0)</f>
        <v>#REF!</v>
      </c>
      <c r="BE25" s="43" t="s">
        <v>8</v>
      </c>
      <c r="BF25" s="71" t="s">
        <v>2629</v>
      </c>
    </row>
    <row r="26" spans="1:58" s="45" customFormat="1" ht="12.75" customHeight="1">
      <c r="A26" s="73"/>
      <c r="B26" s="74" t="s">
        <v>1716</v>
      </c>
      <c r="C26" s="220"/>
      <c r="D26" s="98" t="s">
        <v>3691</v>
      </c>
      <c r="E26" s="258"/>
      <c r="F26" s="260"/>
      <c r="G26" s="68"/>
      <c r="I26" s="69"/>
      <c r="J26" s="69"/>
      <c r="K26" s="69"/>
      <c r="L26" s="69"/>
      <c r="M26" s="70"/>
      <c r="AK26" s="71"/>
      <c r="AM26" s="71"/>
      <c r="AN26" s="71"/>
      <c r="AR26" s="43"/>
      <c r="AX26" s="72"/>
      <c r="AY26" s="72"/>
      <c r="AZ26" s="72"/>
      <c r="BA26" s="72"/>
      <c r="BB26" s="72"/>
      <c r="BC26" s="43"/>
      <c r="BD26" s="72"/>
      <c r="BE26" s="43"/>
      <c r="BF26" s="71"/>
    </row>
    <row r="27" spans="1:58" s="45" customFormat="1" ht="31.5" customHeight="1">
      <c r="A27" s="65" t="s">
        <v>18</v>
      </c>
      <c r="B27" s="65"/>
      <c r="C27" s="219"/>
      <c r="D27" s="67" t="s">
        <v>3681</v>
      </c>
      <c r="E27" s="259" t="s">
        <v>1158</v>
      </c>
      <c r="F27" s="257">
        <v>95</v>
      </c>
      <c r="G27" s="68" t="s">
        <v>1709</v>
      </c>
      <c r="I27" s="69" t="e">
        <f>H27*#REF!</f>
        <v>#REF!</v>
      </c>
      <c r="J27" s="69">
        <v>0</v>
      </c>
      <c r="K27" s="69" t="e">
        <f>J27*#REF!</f>
        <v>#REF!</v>
      </c>
      <c r="L27" s="69">
        <v>0</v>
      </c>
      <c r="M27" s="70" t="e">
        <f>L27*#REF!</f>
        <v>#REF!</v>
      </c>
      <c r="AK27" s="71" t="s">
        <v>12</v>
      </c>
      <c r="AM27" s="71" t="s">
        <v>1088</v>
      </c>
      <c r="AN27" s="71" t="s">
        <v>6</v>
      </c>
      <c r="AR27" s="43" t="s">
        <v>3671</v>
      </c>
      <c r="AX27" s="72" t="e">
        <f>IF(G27="základní",#REF!,0)</f>
        <v>#REF!</v>
      </c>
      <c r="AY27" s="72">
        <f>IF(G27="snížená",#REF!,0)</f>
        <v>0</v>
      </c>
      <c r="AZ27" s="72">
        <f>IF(G27="zákl. přenesená",#REF!,0)</f>
        <v>0</v>
      </c>
      <c r="BA27" s="72">
        <f>IF(G27="sníž. přenesená",#REF!,0)</f>
        <v>0</v>
      </c>
      <c r="BB27" s="72">
        <f>IF(G27="nulová",#REF!,0)</f>
        <v>0</v>
      </c>
      <c r="BC27" s="43" t="s">
        <v>5</v>
      </c>
      <c r="BD27" s="72" t="e">
        <f>ROUND(#REF!*#REF!,0)</f>
        <v>#REF!</v>
      </c>
      <c r="BE27" s="43" t="s">
        <v>8</v>
      </c>
      <c r="BF27" s="71" t="s">
        <v>2637</v>
      </c>
    </row>
    <row r="28" spans="1:58" s="45" customFormat="1" ht="16.5" customHeight="1">
      <c r="A28" s="73"/>
      <c r="B28" s="74" t="s">
        <v>1716</v>
      </c>
      <c r="C28" s="220"/>
      <c r="D28" s="98" t="s">
        <v>3692</v>
      </c>
      <c r="E28" s="259"/>
      <c r="F28" s="257"/>
      <c r="G28" s="68"/>
      <c r="I28" s="69"/>
      <c r="J28" s="69"/>
      <c r="K28" s="69"/>
      <c r="L28" s="69"/>
      <c r="M28" s="70"/>
      <c r="AK28" s="71"/>
      <c r="AM28" s="71"/>
      <c r="AN28" s="71"/>
      <c r="AR28" s="43"/>
      <c r="AX28" s="72"/>
      <c r="AY28" s="72"/>
      <c r="AZ28" s="72"/>
      <c r="BA28" s="72"/>
      <c r="BB28" s="72"/>
      <c r="BC28" s="43"/>
      <c r="BD28" s="72"/>
      <c r="BE28" s="43"/>
      <c r="BF28" s="71"/>
    </row>
    <row r="29" spans="1:58" s="45" customFormat="1" ht="39" customHeight="1">
      <c r="A29" s="65" t="s">
        <v>2572</v>
      </c>
      <c r="B29" s="65"/>
      <c r="C29" s="219"/>
      <c r="D29" s="67" t="s">
        <v>3687</v>
      </c>
      <c r="E29" s="258" t="s">
        <v>1158</v>
      </c>
      <c r="F29" s="260">
        <v>95</v>
      </c>
      <c r="G29" s="68" t="s">
        <v>1709</v>
      </c>
      <c r="I29" s="69" t="e">
        <f>H29*#REF!</f>
        <v>#REF!</v>
      </c>
      <c r="J29" s="69">
        <v>0</v>
      </c>
      <c r="K29" s="69" t="e">
        <f>J29*#REF!</f>
        <v>#REF!</v>
      </c>
      <c r="L29" s="69">
        <v>0</v>
      </c>
      <c r="M29" s="70" t="e">
        <f>L29*#REF!</f>
        <v>#REF!</v>
      </c>
      <c r="AK29" s="71" t="s">
        <v>12</v>
      </c>
      <c r="AM29" s="71" t="s">
        <v>1088</v>
      </c>
      <c r="AN29" s="71" t="s">
        <v>6</v>
      </c>
      <c r="AR29" s="43" t="s">
        <v>3671</v>
      </c>
      <c r="AX29" s="72" t="e">
        <f>IF(G29="základní",#REF!,0)</f>
        <v>#REF!</v>
      </c>
      <c r="AY29" s="72">
        <f>IF(G29="snížená",#REF!,0)</f>
        <v>0</v>
      </c>
      <c r="AZ29" s="72">
        <f>IF(G29="zákl. přenesená",#REF!,0)</f>
        <v>0</v>
      </c>
      <c r="BA29" s="72">
        <f>IF(G29="sníž. přenesená",#REF!,0)</f>
        <v>0</v>
      </c>
      <c r="BB29" s="72">
        <f>IF(G29="nulová",#REF!,0)</f>
        <v>0</v>
      </c>
      <c r="BC29" s="43" t="s">
        <v>5</v>
      </c>
      <c r="BD29" s="72" t="e">
        <f>ROUND(#REF!*#REF!,0)</f>
        <v>#REF!</v>
      </c>
      <c r="BE29" s="43" t="s">
        <v>8</v>
      </c>
      <c r="BF29" s="71" t="s">
        <v>2645</v>
      </c>
    </row>
    <row r="30" spans="1:58" s="45" customFormat="1" ht="18.75" customHeight="1">
      <c r="A30" s="73"/>
      <c r="B30" s="74" t="s">
        <v>1716</v>
      </c>
      <c r="C30" s="220"/>
      <c r="D30" s="98" t="s">
        <v>3693</v>
      </c>
      <c r="E30" s="259"/>
      <c r="F30" s="257"/>
      <c r="G30" s="68"/>
      <c r="I30" s="69"/>
      <c r="J30" s="69"/>
      <c r="K30" s="69"/>
      <c r="L30" s="69"/>
      <c r="M30" s="70"/>
      <c r="AK30" s="71"/>
      <c r="AM30" s="71"/>
      <c r="AN30" s="71"/>
      <c r="AR30" s="43"/>
      <c r="AX30" s="72"/>
      <c r="AY30" s="72"/>
      <c r="AZ30" s="72"/>
      <c r="BA30" s="72"/>
      <c r="BB30" s="72"/>
      <c r="BC30" s="43"/>
      <c r="BD30" s="72"/>
      <c r="BE30" s="43"/>
      <c r="BF30" s="71"/>
    </row>
    <row r="31" spans="1:58" s="45" customFormat="1" ht="24" customHeight="1">
      <c r="A31" s="65" t="s">
        <v>1739</v>
      </c>
      <c r="B31" s="65"/>
      <c r="C31" s="219"/>
      <c r="D31" s="67" t="s">
        <v>3694</v>
      </c>
      <c r="E31" s="259" t="s">
        <v>1158</v>
      </c>
      <c r="F31" s="257">
        <v>95</v>
      </c>
      <c r="G31" s="68" t="s">
        <v>1709</v>
      </c>
      <c r="I31" s="69" t="e">
        <f>H31*#REF!</f>
        <v>#REF!</v>
      </c>
      <c r="J31" s="69">
        <v>0</v>
      </c>
      <c r="K31" s="69" t="e">
        <f>J31*#REF!</f>
        <v>#REF!</v>
      </c>
      <c r="L31" s="69">
        <v>0</v>
      </c>
      <c r="M31" s="70" t="e">
        <f>L31*#REF!</f>
        <v>#REF!</v>
      </c>
      <c r="AK31" s="71" t="s">
        <v>12</v>
      </c>
      <c r="AM31" s="71" t="s">
        <v>1088</v>
      </c>
      <c r="AN31" s="71" t="s">
        <v>6</v>
      </c>
      <c r="AR31" s="43" t="s">
        <v>3671</v>
      </c>
      <c r="AX31" s="72" t="e">
        <f>IF(G31="základní",#REF!,0)</f>
        <v>#REF!</v>
      </c>
      <c r="AY31" s="72">
        <f>IF(G31="snížená",#REF!,0)</f>
        <v>0</v>
      </c>
      <c r="AZ31" s="72">
        <f>IF(G31="zákl. přenesená",#REF!,0)</f>
        <v>0</v>
      </c>
      <c r="BA31" s="72">
        <f>IF(G31="sníž. přenesená",#REF!,0)</f>
        <v>0</v>
      </c>
      <c r="BB31" s="72">
        <f>IF(G31="nulová",#REF!,0)</f>
        <v>0</v>
      </c>
      <c r="BC31" s="43" t="s">
        <v>5</v>
      </c>
      <c r="BD31" s="72" t="e">
        <f>ROUND(#REF!*#REF!,0)</f>
        <v>#REF!</v>
      </c>
      <c r="BE31" s="43" t="s">
        <v>8</v>
      </c>
      <c r="BF31" s="71" t="s">
        <v>2653</v>
      </c>
    </row>
    <row r="32" spans="1:58" s="45" customFormat="1" ht="21" customHeight="1">
      <c r="A32" s="73"/>
      <c r="B32" s="74" t="s">
        <v>1716</v>
      </c>
      <c r="C32" s="220"/>
      <c r="D32" s="98" t="s">
        <v>3695</v>
      </c>
      <c r="E32" s="259"/>
      <c r="F32" s="257"/>
      <c r="G32" s="68"/>
      <c r="I32" s="69"/>
      <c r="J32" s="69"/>
      <c r="K32" s="69"/>
      <c r="L32" s="69"/>
      <c r="M32" s="70"/>
      <c r="AK32" s="71"/>
      <c r="AM32" s="71"/>
      <c r="AN32" s="71"/>
      <c r="AR32" s="43"/>
      <c r="AX32" s="72"/>
      <c r="AY32" s="72"/>
      <c r="AZ32" s="72"/>
      <c r="BA32" s="72"/>
      <c r="BB32" s="72"/>
      <c r="BC32" s="43"/>
      <c r="BD32" s="72"/>
      <c r="BE32" s="43"/>
      <c r="BF32" s="71"/>
    </row>
    <row r="33" spans="1:58" s="45" customFormat="1" ht="31.5" customHeight="1">
      <c r="A33" s="65" t="s">
        <v>1742</v>
      </c>
      <c r="B33" s="65"/>
      <c r="C33" s="219"/>
      <c r="D33" s="67" t="s">
        <v>3683</v>
      </c>
      <c r="E33" s="259" t="s">
        <v>1158</v>
      </c>
      <c r="F33" s="257">
        <v>95</v>
      </c>
      <c r="G33" s="68" t="s">
        <v>1709</v>
      </c>
      <c r="I33" s="69" t="e">
        <f>H33*#REF!</f>
        <v>#REF!</v>
      </c>
      <c r="J33" s="69">
        <v>0</v>
      </c>
      <c r="K33" s="69" t="e">
        <f>J33*#REF!</f>
        <v>#REF!</v>
      </c>
      <c r="L33" s="69">
        <v>0</v>
      </c>
      <c r="M33" s="70" t="e">
        <f>L33*#REF!</f>
        <v>#REF!</v>
      </c>
      <c r="AK33" s="71" t="s">
        <v>12</v>
      </c>
      <c r="AM33" s="71" t="s">
        <v>1088</v>
      </c>
      <c r="AN33" s="71" t="s">
        <v>6</v>
      </c>
      <c r="AR33" s="43" t="s">
        <v>3671</v>
      </c>
      <c r="AX33" s="72" t="e">
        <f>IF(G33="základní",#REF!,0)</f>
        <v>#REF!</v>
      </c>
      <c r="AY33" s="72">
        <f>IF(G33="snížená",#REF!,0)</f>
        <v>0</v>
      </c>
      <c r="AZ33" s="72">
        <f>IF(G33="zákl. přenesená",#REF!,0)</f>
        <v>0</v>
      </c>
      <c r="BA33" s="72">
        <f>IF(G33="sníž. přenesená",#REF!,0)</f>
        <v>0</v>
      </c>
      <c r="BB33" s="72">
        <f>IF(G33="nulová",#REF!,0)</f>
        <v>0</v>
      </c>
      <c r="BC33" s="43" t="s">
        <v>5</v>
      </c>
      <c r="BD33" s="72" t="e">
        <f>ROUND(#REF!*#REF!,0)</f>
        <v>#REF!</v>
      </c>
      <c r="BE33" s="43" t="s">
        <v>8</v>
      </c>
      <c r="BF33" s="71" t="s">
        <v>2658</v>
      </c>
    </row>
    <row r="34" spans="1:58" s="45" customFormat="1" ht="18.75" customHeight="1">
      <c r="A34" s="73"/>
      <c r="B34" s="74" t="s">
        <v>1716</v>
      </c>
      <c r="C34" s="220"/>
      <c r="D34" s="98" t="s">
        <v>3696</v>
      </c>
      <c r="E34" s="259"/>
      <c r="F34" s="257"/>
      <c r="G34" s="68"/>
      <c r="I34" s="69"/>
      <c r="J34" s="69"/>
      <c r="K34" s="69"/>
      <c r="L34" s="69"/>
      <c r="M34" s="70"/>
      <c r="AK34" s="71"/>
      <c r="AM34" s="71"/>
      <c r="AN34" s="71"/>
      <c r="AR34" s="43"/>
      <c r="AX34" s="72"/>
      <c r="AY34" s="72"/>
      <c r="AZ34" s="72"/>
      <c r="BA34" s="72"/>
      <c r="BB34" s="72"/>
      <c r="BC34" s="43"/>
      <c r="BD34" s="72"/>
      <c r="BE34" s="43"/>
      <c r="BF34" s="71"/>
    </row>
    <row r="35" spans="1:58" s="45" customFormat="1" ht="30" customHeight="1">
      <c r="A35" s="65" t="s">
        <v>2581</v>
      </c>
      <c r="B35" s="65"/>
      <c r="C35" s="219"/>
      <c r="D35" s="67" t="s">
        <v>3681</v>
      </c>
      <c r="E35" s="259" t="s">
        <v>1158</v>
      </c>
      <c r="F35" s="257">
        <v>95</v>
      </c>
      <c r="G35" s="68" t="s">
        <v>1709</v>
      </c>
      <c r="I35" s="69" t="e">
        <f>H35*#REF!</f>
        <v>#REF!</v>
      </c>
      <c r="J35" s="69">
        <v>0</v>
      </c>
      <c r="K35" s="69" t="e">
        <f>J35*#REF!</f>
        <v>#REF!</v>
      </c>
      <c r="L35" s="69">
        <v>0</v>
      </c>
      <c r="M35" s="70" t="e">
        <f>L35*#REF!</f>
        <v>#REF!</v>
      </c>
      <c r="AK35" s="71" t="s">
        <v>12</v>
      </c>
      <c r="AM35" s="71" t="s">
        <v>1088</v>
      </c>
      <c r="AN35" s="71" t="s">
        <v>6</v>
      </c>
      <c r="AR35" s="43" t="s">
        <v>3671</v>
      </c>
      <c r="AX35" s="72" t="e">
        <f>IF(G35="základní",#REF!,0)</f>
        <v>#REF!</v>
      </c>
      <c r="AY35" s="72">
        <f>IF(G35="snížená",#REF!,0)</f>
        <v>0</v>
      </c>
      <c r="AZ35" s="72">
        <f>IF(G35="zákl. přenesená",#REF!,0)</f>
        <v>0</v>
      </c>
      <c r="BA35" s="72">
        <f>IF(G35="sníž. přenesená",#REF!,0)</f>
        <v>0</v>
      </c>
      <c r="BB35" s="72">
        <f>IF(G35="nulová",#REF!,0)</f>
        <v>0</v>
      </c>
      <c r="BC35" s="43" t="s">
        <v>5</v>
      </c>
      <c r="BD35" s="72" t="e">
        <f>ROUND(#REF!*#REF!,0)</f>
        <v>#REF!</v>
      </c>
      <c r="BE35" s="43" t="s">
        <v>8</v>
      </c>
      <c r="BF35" s="71" t="s">
        <v>2664</v>
      </c>
    </row>
    <row r="36" spans="1:58" s="45" customFormat="1" ht="16.5" customHeight="1">
      <c r="A36" s="73"/>
      <c r="B36" s="74" t="s">
        <v>1716</v>
      </c>
      <c r="C36" s="219"/>
      <c r="D36" s="98" t="s">
        <v>3697</v>
      </c>
      <c r="E36" s="259"/>
      <c r="F36" s="257"/>
      <c r="G36" s="68"/>
      <c r="I36" s="69"/>
      <c r="J36" s="69"/>
      <c r="K36" s="69"/>
      <c r="L36" s="69"/>
      <c r="M36" s="70"/>
      <c r="AK36" s="71"/>
      <c r="AM36" s="71"/>
      <c r="AN36" s="71"/>
      <c r="AR36" s="43"/>
      <c r="AX36" s="72"/>
      <c r="AY36" s="72"/>
      <c r="AZ36" s="72"/>
      <c r="BA36" s="72"/>
      <c r="BB36" s="72"/>
      <c r="BC36" s="43"/>
      <c r="BD36" s="72"/>
      <c r="BE36" s="43"/>
      <c r="BF36" s="71"/>
    </row>
    <row r="37" spans="1:58" s="45" customFormat="1" ht="26.25" customHeight="1">
      <c r="A37" s="65" t="s">
        <v>2584</v>
      </c>
      <c r="B37" s="65"/>
      <c r="C37" s="219"/>
      <c r="D37" s="67" t="s">
        <v>3698</v>
      </c>
      <c r="E37" s="259" t="s">
        <v>1158</v>
      </c>
      <c r="F37" s="257">
        <v>95</v>
      </c>
      <c r="G37" s="68" t="s">
        <v>1709</v>
      </c>
      <c r="I37" s="69" t="e">
        <f>H37*#REF!</f>
        <v>#REF!</v>
      </c>
      <c r="J37" s="69">
        <v>0</v>
      </c>
      <c r="K37" s="69" t="e">
        <f>J37*#REF!</f>
        <v>#REF!</v>
      </c>
      <c r="L37" s="69">
        <v>0</v>
      </c>
      <c r="M37" s="70" t="e">
        <f>L37*#REF!</f>
        <v>#REF!</v>
      </c>
      <c r="AK37" s="71" t="s">
        <v>12</v>
      </c>
      <c r="AM37" s="71" t="s">
        <v>1088</v>
      </c>
      <c r="AN37" s="71" t="s">
        <v>6</v>
      </c>
      <c r="AR37" s="43" t="s">
        <v>3671</v>
      </c>
      <c r="AX37" s="72" t="e">
        <f>IF(G37="základní",#REF!,0)</f>
        <v>#REF!</v>
      </c>
      <c r="AY37" s="72">
        <f>IF(G37="snížená",#REF!,0)</f>
        <v>0</v>
      </c>
      <c r="AZ37" s="72">
        <f>IF(G37="zákl. přenesená",#REF!,0)</f>
        <v>0</v>
      </c>
      <c r="BA37" s="72">
        <f>IF(G37="sníž. přenesená",#REF!,0)</f>
        <v>0</v>
      </c>
      <c r="BB37" s="72">
        <f>IF(G37="nulová",#REF!,0)</f>
        <v>0</v>
      </c>
      <c r="BC37" s="43" t="s">
        <v>5</v>
      </c>
      <c r="BD37" s="72" t="e">
        <f>ROUND(#REF!*#REF!,0)</f>
        <v>#REF!</v>
      </c>
      <c r="BE37" s="43" t="s">
        <v>8</v>
      </c>
      <c r="BF37" s="71" t="s">
        <v>2670</v>
      </c>
    </row>
    <row r="38" spans="1:58" s="45" customFormat="1" ht="16.5" customHeight="1">
      <c r="A38" s="73"/>
      <c r="B38" s="74" t="s">
        <v>1716</v>
      </c>
      <c r="C38" s="219"/>
      <c r="D38" s="98" t="s">
        <v>3699</v>
      </c>
      <c r="E38" s="259"/>
      <c r="F38" s="257"/>
      <c r="G38" s="68"/>
      <c r="I38" s="69"/>
      <c r="J38" s="69"/>
      <c r="K38" s="69"/>
      <c r="L38" s="69"/>
      <c r="M38" s="70"/>
      <c r="AK38" s="71"/>
      <c r="AM38" s="71"/>
      <c r="AN38" s="71"/>
      <c r="AR38" s="43"/>
      <c r="AX38" s="72"/>
      <c r="AY38" s="72"/>
      <c r="AZ38" s="72"/>
      <c r="BA38" s="72"/>
      <c r="BB38" s="72"/>
      <c r="BC38" s="43"/>
      <c r="BD38" s="72"/>
      <c r="BE38" s="43"/>
      <c r="BF38" s="71"/>
    </row>
    <row r="39" spans="1:58" s="45" customFormat="1" ht="28.5" customHeight="1">
      <c r="A39" s="65" t="s">
        <v>2587</v>
      </c>
      <c r="B39" s="65"/>
      <c r="C39" s="219"/>
      <c r="D39" s="67" t="s">
        <v>3700</v>
      </c>
      <c r="E39" s="259" t="s">
        <v>1158</v>
      </c>
      <c r="F39" s="257">
        <v>95</v>
      </c>
      <c r="G39" s="68" t="s">
        <v>1709</v>
      </c>
      <c r="I39" s="69" t="e">
        <f>H39*#REF!</f>
        <v>#REF!</v>
      </c>
      <c r="J39" s="69">
        <v>0</v>
      </c>
      <c r="K39" s="69" t="e">
        <f>J39*#REF!</f>
        <v>#REF!</v>
      </c>
      <c r="L39" s="69">
        <v>0</v>
      </c>
      <c r="M39" s="70" t="e">
        <f>L39*#REF!</f>
        <v>#REF!</v>
      </c>
      <c r="AK39" s="71" t="s">
        <v>12</v>
      </c>
      <c r="AM39" s="71" t="s">
        <v>1088</v>
      </c>
      <c r="AN39" s="71" t="s">
        <v>6</v>
      </c>
      <c r="AR39" s="43" t="s">
        <v>3671</v>
      </c>
      <c r="AX39" s="72" t="e">
        <f>IF(G39="základní",#REF!,0)</f>
        <v>#REF!</v>
      </c>
      <c r="AY39" s="72">
        <f>IF(G39="snížená",#REF!,0)</f>
        <v>0</v>
      </c>
      <c r="AZ39" s="72">
        <f>IF(G39="zákl. přenesená",#REF!,0)</f>
        <v>0</v>
      </c>
      <c r="BA39" s="72">
        <f>IF(G39="sníž. přenesená",#REF!,0)</f>
        <v>0</v>
      </c>
      <c r="BB39" s="72">
        <f>IF(G39="nulová",#REF!,0)</f>
        <v>0</v>
      </c>
      <c r="BC39" s="43" t="s">
        <v>5</v>
      </c>
      <c r="BD39" s="72" t="e">
        <f>ROUND(#REF!*#REF!,0)</f>
        <v>#REF!</v>
      </c>
      <c r="BE39" s="43" t="s">
        <v>8</v>
      </c>
      <c r="BF39" s="71" t="s">
        <v>2682</v>
      </c>
    </row>
    <row r="40" spans="1:58" s="45" customFormat="1" ht="19.5" customHeight="1">
      <c r="A40" s="73"/>
      <c r="B40" s="74" t="s">
        <v>1716</v>
      </c>
      <c r="C40" s="219"/>
      <c r="D40" s="98" t="s">
        <v>3701</v>
      </c>
      <c r="E40" s="257"/>
      <c r="F40" s="257"/>
      <c r="G40" s="68"/>
      <c r="I40" s="69"/>
      <c r="J40" s="69"/>
      <c r="K40" s="69"/>
      <c r="L40" s="69"/>
      <c r="M40" s="70"/>
      <c r="AK40" s="71"/>
      <c r="AM40" s="71"/>
      <c r="AN40" s="71"/>
      <c r="AR40" s="43"/>
      <c r="AX40" s="72"/>
      <c r="AY40" s="72"/>
      <c r="AZ40" s="72"/>
      <c r="BA40" s="72"/>
      <c r="BB40" s="72"/>
      <c r="BC40" s="43"/>
      <c r="BD40" s="72"/>
      <c r="BE40" s="43"/>
      <c r="BF40" s="71"/>
    </row>
    <row r="41" spans="1:58" s="45" customFormat="1" ht="32.25" customHeight="1">
      <c r="A41" s="65" t="s">
        <v>2590</v>
      </c>
      <c r="B41" s="65"/>
      <c r="C41" s="219"/>
      <c r="D41" s="67" t="s">
        <v>3694</v>
      </c>
      <c r="E41" s="257" t="s">
        <v>1158</v>
      </c>
      <c r="F41" s="257">
        <v>95</v>
      </c>
      <c r="G41" s="68" t="s">
        <v>1709</v>
      </c>
      <c r="I41" s="69" t="e">
        <f>H41*#REF!</f>
        <v>#REF!</v>
      </c>
      <c r="J41" s="69">
        <v>0</v>
      </c>
      <c r="K41" s="69" t="e">
        <f>J41*#REF!</f>
        <v>#REF!</v>
      </c>
      <c r="L41" s="69">
        <v>0</v>
      </c>
      <c r="M41" s="70" t="e">
        <f>L41*#REF!</f>
        <v>#REF!</v>
      </c>
      <c r="AK41" s="71" t="s">
        <v>12</v>
      </c>
      <c r="AM41" s="71" t="s">
        <v>1088</v>
      </c>
      <c r="AN41" s="71" t="s">
        <v>6</v>
      </c>
      <c r="AR41" s="43" t="s">
        <v>3671</v>
      </c>
      <c r="AX41" s="72" t="e">
        <f>IF(G41="základní",#REF!,0)</f>
        <v>#REF!</v>
      </c>
      <c r="AY41" s="72">
        <f>IF(G41="snížená",#REF!,0)</f>
        <v>0</v>
      </c>
      <c r="AZ41" s="72">
        <f>IF(G41="zákl. přenesená",#REF!,0)</f>
        <v>0</v>
      </c>
      <c r="BA41" s="72">
        <f>IF(G41="sníž. přenesená",#REF!,0)</f>
        <v>0</v>
      </c>
      <c r="BB41" s="72">
        <f>IF(G41="nulová",#REF!,0)</f>
        <v>0</v>
      </c>
      <c r="BC41" s="43" t="s">
        <v>5</v>
      </c>
      <c r="BD41" s="72" t="e">
        <f>ROUND(#REF!*#REF!,0)</f>
        <v>#REF!</v>
      </c>
      <c r="BE41" s="43" t="s">
        <v>8</v>
      </c>
      <c r="BF41" s="71" t="s">
        <v>2688</v>
      </c>
    </row>
    <row r="42" spans="1:58" s="45" customFormat="1" ht="19.5" customHeight="1">
      <c r="A42" s="73"/>
      <c r="B42" s="74" t="s">
        <v>1716</v>
      </c>
      <c r="C42" s="219"/>
      <c r="D42" s="98" t="s">
        <v>3702</v>
      </c>
      <c r="E42" s="257"/>
      <c r="F42" s="257"/>
      <c r="G42" s="68"/>
      <c r="I42" s="69"/>
      <c r="J42" s="69"/>
      <c r="K42" s="69"/>
      <c r="L42" s="69"/>
      <c r="M42" s="70"/>
      <c r="AK42" s="71"/>
      <c r="AM42" s="71"/>
      <c r="AN42" s="71"/>
      <c r="AR42" s="43"/>
      <c r="AX42" s="72"/>
      <c r="AY42" s="72"/>
      <c r="AZ42" s="72"/>
      <c r="BA42" s="72"/>
      <c r="BB42" s="72"/>
      <c r="BC42" s="43"/>
      <c r="BD42" s="72"/>
      <c r="BE42" s="43"/>
      <c r="BF42" s="71"/>
    </row>
    <row r="43" spans="1:58" s="45" customFormat="1" ht="40.5" customHeight="1">
      <c r="A43" s="65" t="s">
        <v>2593</v>
      </c>
      <c r="B43" s="65"/>
      <c r="C43" s="219"/>
      <c r="D43" s="67" t="s">
        <v>3687</v>
      </c>
      <c r="E43" s="257" t="s">
        <v>1158</v>
      </c>
      <c r="F43" s="257">
        <v>95</v>
      </c>
      <c r="G43" s="68" t="s">
        <v>1709</v>
      </c>
      <c r="I43" s="69" t="e">
        <f>H43*#REF!</f>
        <v>#REF!</v>
      </c>
      <c r="J43" s="69">
        <v>0</v>
      </c>
      <c r="K43" s="69" t="e">
        <f>J43*#REF!</f>
        <v>#REF!</v>
      </c>
      <c r="L43" s="69">
        <v>0</v>
      </c>
      <c r="M43" s="70" t="e">
        <f>L43*#REF!</f>
        <v>#REF!</v>
      </c>
      <c r="AK43" s="71" t="s">
        <v>12</v>
      </c>
      <c r="AM43" s="71" t="s">
        <v>1088</v>
      </c>
      <c r="AN43" s="71" t="s">
        <v>6</v>
      </c>
      <c r="AR43" s="43" t="s">
        <v>3671</v>
      </c>
      <c r="AX43" s="72" t="e">
        <f>IF(G43="základní",#REF!,0)</f>
        <v>#REF!</v>
      </c>
      <c r="AY43" s="72">
        <f>IF(G43="snížená",#REF!,0)</f>
        <v>0</v>
      </c>
      <c r="AZ43" s="72">
        <f>IF(G43="zákl. přenesená",#REF!,0)</f>
        <v>0</v>
      </c>
      <c r="BA43" s="72">
        <f>IF(G43="sníž. přenesená",#REF!,0)</f>
        <v>0</v>
      </c>
      <c r="BB43" s="72">
        <f>IF(G43="nulová",#REF!,0)</f>
        <v>0</v>
      </c>
      <c r="BC43" s="43" t="s">
        <v>5</v>
      </c>
      <c r="BD43" s="72" t="e">
        <f>ROUND(#REF!*#REF!,0)</f>
        <v>#REF!</v>
      </c>
      <c r="BE43" s="43" t="s">
        <v>8</v>
      </c>
      <c r="BF43" s="71" t="s">
        <v>2693</v>
      </c>
    </row>
    <row r="44" spans="1:58" s="45" customFormat="1" ht="17.25" customHeight="1">
      <c r="A44" s="73"/>
      <c r="B44" s="74" t="s">
        <v>1716</v>
      </c>
      <c r="C44" s="219"/>
      <c r="D44" s="98" t="s">
        <v>3703</v>
      </c>
      <c r="E44" s="257"/>
      <c r="F44" s="257"/>
      <c r="G44" s="68"/>
      <c r="I44" s="69"/>
      <c r="J44" s="69"/>
      <c r="K44" s="69"/>
      <c r="L44" s="69"/>
      <c r="M44" s="70"/>
      <c r="AK44" s="71"/>
      <c r="AM44" s="71"/>
      <c r="AN44" s="71"/>
      <c r="AR44" s="43"/>
      <c r="AX44" s="72"/>
      <c r="AY44" s="72"/>
      <c r="AZ44" s="72"/>
      <c r="BA44" s="72"/>
      <c r="BB44" s="72"/>
      <c r="BC44" s="43"/>
      <c r="BD44" s="72"/>
      <c r="BE44" s="43"/>
      <c r="BF44" s="71"/>
    </row>
    <row r="45" spans="1:58" s="45" customFormat="1" ht="21.75" customHeight="1">
      <c r="A45" s="65" t="s">
        <v>2596</v>
      </c>
      <c r="B45" s="65"/>
      <c r="C45" s="219"/>
      <c r="D45" s="67" t="s">
        <v>3683</v>
      </c>
      <c r="E45" s="257" t="s">
        <v>1158</v>
      </c>
      <c r="F45" s="257">
        <v>95</v>
      </c>
      <c r="G45" s="68" t="s">
        <v>1709</v>
      </c>
      <c r="I45" s="69" t="e">
        <f>H45*#REF!</f>
        <v>#REF!</v>
      </c>
      <c r="J45" s="69">
        <v>0</v>
      </c>
      <c r="K45" s="69" t="e">
        <f>J45*#REF!</f>
        <v>#REF!</v>
      </c>
      <c r="L45" s="69">
        <v>0</v>
      </c>
      <c r="M45" s="70" t="e">
        <f>L45*#REF!</f>
        <v>#REF!</v>
      </c>
      <c r="AK45" s="71" t="s">
        <v>12</v>
      </c>
      <c r="AM45" s="71" t="s">
        <v>1088</v>
      </c>
      <c r="AN45" s="71" t="s">
        <v>6</v>
      </c>
      <c r="AR45" s="43" t="s">
        <v>3671</v>
      </c>
      <c r="AX45" s="72" t="e">
        <f>IF(G45="základní",#REF!,0)</f>
        <v>#REF!</v>
      </c>
      <c r="AY45" s="72">
        <f>IF(G45="snížená",#REF!,0)</f>
        <v>0</v>
      </c>
      <c r="AZ45" s="72">
        <f>IF(G45="zákl. přenesená",#REF!,0)</f>
        <v>0</v>
      </c>
      <c r="BA45" s="72">
        <f>IF(G45="sníž. přenesená",#REF!,0)</f>
        <v>0</v>
      </c>
      <c r="BB45" s="72">
        <f>IF(G45="nulová",#REF!,0)</f>
        <v>0</v>
      </c>
      <c r="BC45" s="43" t="s">
        <v>5</v>
      </c>
      <c r="BD45" s="72" t="e">
        <f>ROUND(#REF!*#REF!,0)</f>
        <v>#REF!</v>
      </c>
      <c r="BE45" s="43" t="s">
        <v>8</v>
      </c>
      <c r="BF45" s="71" t="s">
        <v>2701</v>
      </c>
    </row>
    <row r="46" spans="1:58" s="45" customFormat="1" ht="21.75" customHeight="1">
      <c r="A46" s="73"/>
      <c r="B46" s="74" t="s">
        <v>1716</v>
      </c>
      <c r="C46" s="219"/>
      <c r="D46" s="98" t="s">
        <v>3704</v>
      </c>
      <c r="E46" s="257"/>
      <c r="F46" s="257"/>
      <c r="G46" s="68"/>
      <c r="I46" s="69"/>
      <c r="J46" s="69"/>
      <c r="K46" s="69"/>
      <c r="L46" s="69"/>
      <c r="M46" s="70"/>
      <c r="AK46" s="71"/>
      <c r="AM46" s="71"/>
      <c r="AN46" s="71"/>
      <c r="AR46" s="43"/>
      <c r="AX46" s="72"/>
      <c r="AY46" s="72"/>
      <c r="AZ46" s="72"/>
      <c r="BA46" s="72"/>
      <c r="BB46" s="72"/>
      <c r="BC46" s="43"/>
      <c r="BD46" s="72"/>
      <c r="BE46" s="43"/>
      <c r="BF46" s="71"/>
    </row>
    <row r="47" spans="1:58" s="45" customFormat="1" ht="30" customHeight="1">
      <c r="A47" s="58"/>
      <c r="B47" s="59" t="s">
        <v>1324</v>
      </c>
      <c r="C47" s="86" t="s">
        <v>1142</v>
      </c>
      <c r="D47" s="86" t="s">
        <v>3705</v>
      </c>
      <c r="E47" s="257"/>
      <c r="F47" s="257"/>
      <c r="G47" s="68"/>
      <c r="I47" s="69"/>
      <c r="J47" s="69"/>
      <c r="K47" s="69"/>
      <c r="L47" s="69"/>
      <c r="M47" s="70"/>
      <c r="AK47" s="71"/>
      <c r="AM47" s="71"/>
      <c r="AN47" s="71"/>
      <c r="AR47" s="43"/>
      <c r="AX47" s="72"/>
      <c r="AY47" s="72"/>
      <c r="AZ47" s="72"/>
      <c r="BA47" s="72"/>
      <c r="BB47" s="72"/>
      <c r="BC47" s="43"/>
      <c r="BD47" s="72"/>
      <c r="BE47" s="43"/>
      <c r="BF47" s="71"/>
    </row>
    <row r="48" spans="1:58" s="45" customFormat="1" ht="36.75" customHeight="1">
      <c r="A48" s="65" t="s">
        <v>2599</v>
      </c>
      <c r="B48" s="65"/>
      <c r="C48" s="219"/>
      <c r="D48" s="67" t="s">
        <v>3706</v>
      </c>
      <c r="E48" s="257" t="s">
        <v>1158</v>
      </c>
      <c r="F48" s="257">
        <v>95</v>
      </c>
      <c r="G48" s="68" t="s">
        <v>1709</v>
      </c>
      <c r="I48" s="69" t="e">
        <f>H48*#REF!</f>
        <v>#REF!</v>
      </c>
      <c r="J48" s="69">
        <v>0</v>
      </c>
      <c r="K48" s="69" t="e">
        <f>J48*#REF!</f>
        <v>#REF!</v>
      </c>
      <c r="L48" s="69">
        <v>0</v>
      </c>
      <c r="M48" s="70" t="e">
        <f>L48*#REF!</f>
        <v>#REF!</v>
      </c>
      <c r="AK48" s="71" t="s">
        <v>12</v>
      </c>
      <c r="AM48" s="71" t="s">
        <v>1088</v>
      </c>
      <c r="AN48" s="71" t="s">
        <v>6</v>
      </c>
      <c r="AR48" s="43" t="s">
        <v>3671</v>
      </c>
      <c r="AX48" s="72" t="e">
        <f>IF(G48="základní",#REF!,0)</f>
        <v>#REF!</v>
      </c>
      <c r="AY48" s="72">
        <f>IF(G48="snížená",#REF!,0)</f>
        <v>0</v>
      </c>
      <c r="AZ48" s="72">
        <f>IF(G48="zákl. přenesená",#REF!,0)</f>
        <v>0</v>
      </c>
      <c r="BA48" s="72">
        <f>IF(G48="sníž. přenesená",#REF!,0)</f>
        <v>0</v>
      </c>
      <c r="BB48" s="72">
        <f>IF(G48="nulová",#REF!,0)</f>
        <v>0</v>
      </c>
      <c r="BC48" s="43" t="s">
        <v>5</v>
      </c>
      <c r="BD48" s="72" t="e">
        <f>ROUND(#REF!*#REF!,0)</f>
        <v>#REF!</v>
      </c>
      <c r="BE48" s="43" t="s">
        <v>8</v>
      </c>
      <c r="BF48" s="71" t="s">
        <v>2709</v>
      </c>
    </row>
    <row r="49" spans="1:58" s="45" customFormat="1" ht="15.75" customHeight="1">
      <c r="A49" s="73"/>
      <c r="B49" s="74" t="s">
        <v>1716</v>
      </c>
      <c r="C49" s="219"/>
      <c r="D49" s="98" t="s">
        <v>3707</v>
      </c>
      <c r="E49" s="257"/>
      <c r="F49" s="257"/>
      <c r="G49" s="68"/>
      <c r="I49" s="69"/>
      <c r="J49" s="69"/>
      <c r="K49" s="69"/>
      <c r="L49" s="69"/>
      <c r="M49" s="70"/>
      <c r="AK49" s="71"/>
      <c r="AM49" s="71"/>
      <c r="AN49" s="71"/>
      <c r="AR49" s="43"/>
      <c r="AX49" s="72"/>
      <c r="AY49" s="72"/>
      <c r="AZ49" s="72"/>
      <c r="BA49" s="72"/>
      <c r="BB49" s="72"/>
      <c r="BC49" s="43"/>
      <c r="BD49" s="72"/>
      <c r="BE49" s="43"/>
      <c r="BF49" s="71"/>
    </row>
    <row r="50" spans="1:58" s="45" customFormat="1" ht="40.5" customHeight="1">
      <c r="A50" s="65" t="s">
        <v>2603</v>
      </c>
      <c r="B50" s="65"/>
      <c r="C50" s="219"/>
      <c r="D50" s="67" t="s">
        <v>3708</v>
      </c>
      <c r="E50" s="257" t="s">
        <v>1158</v>
      </c>
      <c r="F50" s="257">
        <v>95</v>
      </c>
      <c r="G50" s="68" t="s">
        <v>1709</v>
      </c>
      <c r="I50" s="69" t="e">
        <f>H50*#REF!</f>
        <v>#REF!</v>
      </c>
      <c r="J50" s="69">
        <v>0</v>
      </c>
      <c r="K50" s="69" t="e">
        <f>J50*#REF!</f>
        <v>#REF!</v>
      </c>
      <c r="L50" s="69">
        <v>0</v>
      </c>
      <c r="M50" s="70" t="e">
        <f>L50*#REF!</f>
        <v>#REF!</v>
      </c>
      <c r="AK50" s="71" t="s">
        <v>12</v>
      </c>
      <c r="AM50" s="71" t="s">
        <v>1088</v>
      </c>
      <c r="AN50" s="71" t="s">
        <v>6</v>
      </c>
      <c r="AR50" s="43" t="s">
        <v>3671</v>
      </c>
      <c r="AX50" s="72" t="e">
        <f>IF(G50="základní",#REF!,0)</f>
        <v>#REF!</v>
      </c>
      <c r="AY50" s="72">
        <f>IF(G50="snížená",#REF!,0)</f>
        <v>0</v>
      </c>
      <c r="AZ50" s="72">
        <f>IF(G50="zákl. přenesená",#REF!,0)</f>
        <v>0</v>
      </c>
      <c r="BA50" s="72">
        <f>IF(G50="sníž. přenesená",#REF!,0)</f>
        <v>0</v>
      </c>
      <c r="BB50" s="72">
        <f>IF(G50="nulová",#REF!,0)</f>
        <v>0</v>
      </c>
      <c r="BC50" s="43" t="s">
        <v>5</v>
      </c>
      <c r="BD50" s="72" t="e">
        <f>ROUND(#REF!*#REF!,0)</f>
        <v>#REF!</v>
      </c>
      <c r="BE50" s="43" t="s">
        <v>8</v>
      </c>
      <c r="BF50" s="71" t="s">
        <v>2717</v>
      </c>
    </row>
    <row r="51" spans="1:58" s="45" customFormat="1" ht="21" customHeight="1">
      <c r="A51" s="73"/>
      <c r="B51" s="74" t="s">
        <v>1716</v>
      </c>
      <c r="C51" s="219"/>
      <c r="D51" s="98" t="s">
        <v>3709</v>
      </c>
      <c r="E51" s="257"/>
      <c r="F51" s="257"/>
      <c r="G51" s="68"/>
      <c r="I51" s="69"/>
      <c r="J51" s="69"/>
      <c r="K51" s="69"/>
      <c r="L51" s="69"/>
      <c r="M51" s="70"/>
      <c r="AK51" s="71"/>
      <c r="AM51" s="71"/>
      <c r="AN51" s="71"/>
      <c r="AR51" s="43"/>
      <c r="AX51" s="72"/>
      <c r="AY51" s="72"/>
      <c r="AZ51" s="72"/>
      <c r="BA51" s="72"/>
      <c r="BB51" s="72"/>
      <c r="BC51" s="43"/>
      <c r="BD51" s="72"/>
      <c r="BE51" s="43"/>
      <c r="BF51" s="71"/>
    </row>
    <row r="52" spans="1:58" s="45" customFormat="1" ht="41.25" customHeight="1">
      <c r="A52" s="65" t="s">
        <v>2606</v>
      </c>
      <c r="B52" s="221"/>
      <c r="C52" s="219"/>
      <c r="D52" s="67" t="s">
        <v>3710</v>
      </c>
      <c r="E52" s="257" t="s">
        <v>1158</v>
      </c>
      <c r="F52" s="257">
        <v>95</v>
      </c>
      <c r="G52" s="222" t="s">
        <v>1709</v>
      </c>
      <c r="I52" s="69" t="e">
        <f>H52*#REF!</f>
        <v>#REF!</v>
      </c>
      <c r="J52" s="69">
        <v>0</v>
      </c>
      <c r="K52" s="69" t="e">
        <f>J52*#REF!</f>
        <v>#REF!</v>
      </c>
      <c r="L52" s="69">
        <v>0</v>
      </c>
      <c r="M52" s="70" t="e">
        <f>L52*#REF!</f>
        <v>#REF!</v>
      </c>
      <c r="AK52" s="71" t="s">
        <v>8</v>
      </c>
      <c r="AM52" s="71" t="s">
        <v>1138</v>
      </c>
      <c r="AN52" s="71" t="s">
        <v>6</v>
      </c>
      <c r="AR52" s="43" t="s">
        <v>3671</v>
      </c>
      <c r="AX52" s="72" t="e">
        <f>IF(G52="základní",#REF!,0)</f>
        <v>#REF!</v>
      </c>
      <c r="AY52" s="72">
        <f>IF(G52="snížená",#REF!,0)</f>
        <v>0</v>
      </c>
      <c r="AZ52" s="72">
        <f>IF(G52="zákl. přenesená",#REF!,0)</f>
        <v>0</v>
      </c>
      <c r="BA52" s="72">
        <f>IF(G52="sníž. přenesená",#REF!,0)</f>
        <v>0</v>
      </c>
      <c r="BB52" s="72">
        <f>IF(G52="nulová",#REF!,0)</f>
        <v>0</v>
      </c>
      <c r="BC52" s="43" t="s">
        <v>5</v>
      </c>
      <c r="BD52" s="72" t="e">
        <f>ROUND(#REF!*#REF!,0)</f>
        <v>#REF!</v>
      </c>
      <c r="BE52" s="43" t="s">
        <v>8</v>
      </c>
      <c r="BF52" s="71" t="s">
        <v>3711</v>
      </c>
    </row>
    <row r="53" spans="1:44" s="73" customFormat="1" ht="12">
      <c r="A53" s="65"/>
      <c r="B53" s="74" t="s">
        <v>1716</v>
      </c>
      <c r="C53" s="219"/>
      <c r="D53" s="98" t="s">
        <v>3712</v>
      </c>
      <c r="E53" s="257"/>
      <c r="F53" s="257"/>
      <c r="M53" s="78"/>
      <c r="AM53" s="75" t="s">
        <v>1716</v>
      </c>
      <c r="AN53" s="75" t="s">
        <v>6</v>
      </c>
      <c r="AO53" s="73" t="s">
        <v>6</v>
      </c>
      <c r="AP53" s="73" t="s">
        <v>3713</v>
      </c>
      <c r="AQ53" s="73" t="s">
        <v>5</v>
      </c>
      <c r="AR53" s="75" t="s">
        <v>3671</v>
      </c>
    </row>
    <row r="54" spans="1:58" s="45" customFormat="1" ht="37.5" customHeight="1">
      <c r="A54" s="65" t="s">
        <v>2609</v>
      </c>
      <c r="B54" s="221"/>
      <c r="C54" s="219"/>
      <c r="D54" s="67" t="s">
        <v>3714</v>
      </c>
      <c r="E54" s="257" t="s">
        <v>1158</v>
      </c>
      <c r="F54" s="257">
        <v>95</v>
      </c>
      <c r="G54" s="222" t="s">
        <v>1709</v>
      </c>
      <c r="I54" s="69" t="e">
        <f>H54*#REF!</f>
        <v>#REF!</v>
      </c>
      <c r="J54" s="69">
        <v>0</v>
      </c>
      <c r="K54" s="69" t="e">
        <f>J54*#REF!</f>
        <v>#REF!</v>
      </c>
      <c r="L54" s="69">
        <v>0</v>
      </c>
      <c r="M54" s="70" t="e">
        <f>L54*#REF!</f>
        <v>#REF!</v>
      </c>
      <c r="AK54" s="71" t="s">
        <v>8</v>
      </c>
      <c r="AM54" s="71" t="s">
        <v>1138</v>
      </c>
      <c r="AN54" s="71" t="s">
        <v>6</v>
      </c>
      <c r="AR54" s="43" t="s">
        <v>3671</v>
      </c>
      <c r="AX54" s="72" t="e">
        <f>IF(G54="základní",#REF!,0)</f>
        <v>#REF!</v>
      </c>
      <c r="AY54" s="72">
        <f>IF(G54="snížená",#REF!,0)</f>
        <v>0</v>
      </c>
      <c r="AZ54" s="72">
        <f>IF(G54="zákl. přenesená",#REF!,0)</f>
        <v>0</v>
      </c>
      <c r="BA54" s="72">
        <f>IF(G54="sníž. přenesená",#REF!,0)</f>
        <v>0</v>
      </c>
      <c r="BB54" s="72">
        <f>IF(G54="nulová",#REF!,0)</f>
        <v>0</v>
      </c>
      <c r="BC54" s="43" t="s">
        <v>5</v>
      </c>
      <c r="BD54" s="72" t="e">
        <f>ROUND(#REF!*#REF!,0)</f>
        <v>#REF!</v>
      </c>
      <c r="BE54" s="43" t="s">
        <v>8</v>
      </c>
      <c r="BF54" s="71" t="s">
        <v>3715</v>
      </c>
    </row>
    <row r="55" spans="1:58" s="45" customFormat="1" ht="12.75" customHeight="1">
      <c r="A55" s="65"/>
      <c r="B55" s="74" t="s">
        <v>1716</v>
      </c>
      <c r="C55" s="220"/>
      <c r="D55" s="98" t="s">
        <v>3712</v>
      </c>
      <c r="E55" s="257"/>
      <c r="F55" s="257"/>
      <c r="G55" s="222"/>
      <c r="I55" s="69"/>
      <c r="J55" s="69"/>
      <c r="K55" s="69"/>
      <c r="L55" s="69"/>
      <c r="M55" s="70"/>
      <c r="AK55" s="71"/>
      <c r="AM55" s="71"/>
      <c r="AN55" s="71"/>
      <c r="AR55" s="43"/>
      <c r="AX55" s="72"/>
      <c r="AY55" s="72"/>
      <c r="AZ55" s="72"/>
      <c r="BA55" s="72"/>
      <c r="BB55" s="72"/>
      <c r="BC55" s="43"/>
      <c r="BD55" s="72"/>
      <c r="BE55" s="43"/>
      <c r="BF55" s="71"/>
    </row>
    <row r="56" spans="1:58" s="45" customFormat="1" ht="39" customHeight="1">
      <c r="A56" s="65" t="s">
        <v>2613</v>
      </c>
      <c r="B56" s="221"/>
      <c r="C56" s="219"/>
      <c r="D56" s="67" t="s">
        <v>3716</v>
      </c>
      <c r="E56" s="257" t="s">
        <v>1158</v>
      </c>
      <c r="F56" s="257">
        <v>95</v>
      </c>
      <c r="G56" s="222" t="s">
        <v>1709</v>
      </c>
      <c r="I56" s="69" t="e">
        <f>H56*#REF!</f>
        <v>#REF!</v>
      </c>
      <c r="J56" s="69">
        <v>0</v>
      </c>
      <c r="K56" s="69" t="e">
        <f>J56*#REF!</f>
        <v>#REF!</v>
      </c>
      <c r="L56" s="69">
        <v>0</v>
      </c>
      <c r="M56" s="70" t="e">
        <f>L56*#REF!</f>
        <v>#REF!</v>
      </c>
      <c r="AK56" s="71" t="s">
        <v>8</v>
      </c>
      <c r="AM56" s="71" t="s">
        <v>1138</v>
      </c>
      <c r="AN56" s="71" t="s">
        <v>6</v>
      </c>
      <c r="AR56" s="43" t="s">
        <v>3671</v>
      </c>
      <c r="AX56" s="72" t="e">
        <f>IF(G56="základní",#REF!,0)</f>
        <v>#REF!</v>
      </c>
      <c r="AY56" s="72">
        <f>IF(G56="snížená",#REF!,0)</f>
        <v>0</v>
      </c>
      <c r="AZ56" s="72">
        <f>IF(G56="zákl. přenesená",#REF!,0)</f>
        <v>0</v>
      </c>
      <c r="BA56" s="72">
        <f>IF(G56="sníž. přenesená",#REF!,0)</f>
        <v>0</v>
      </c>
      <c r="BB56" s="72">
        <f>IF(G56="nulová",#REF!,0)</f>
        <v>0</v>
      </c>
      <c r="BC56" s="43" t="s">
        <v>5</v>
      </c>
      <c r="BD56" s="72" t="e">
        <f>ROUND(#REF!*#REF!,0)</f>
        <v>#REF!</v>
      </c>
      <c r="BE56" s="43" t="s">
        <v>8</v>
      </c>
      <c r="BF56" s="71" t="s">
        <v>3717</v>
      </c>
    </row>
    <row r="57" spans="1:58" s="45" customFormat="1" ht="12" customHeight="1">
      <c r="A57" s="65"/>
      <c r="B57" s="74" t="s">
        <v>1716</v>
      </c>
      <c r="C57" s="220"/>
      <c r="D57" s="98" t="s">
        <v>3718</v>
      </c>
      <c r="E57" s="257"/>
      <c r="F57" s="257"/>
      <c r="G57" s="222"/>
      <c r="I57" s="69"/>
      <c r="J57" s="69"/>
      <c r="K57" s="69"/>
      <c r="L57" s="69"/>
      <c r="M57" s="70"/>
      <c r="AK57" s="71"/>
      <c r="AM57" s="71"/>
      <c r="AN57" s="71"/>
      <c r="AR57" s="43"/>
      <c r="AX57" s="72"/>
      <c r="AY57" s="72"/>
      <c r="AZ57" s="72"/>
      <c r="BA57" s="72"/>
      <c r="BB57" s="72"/>
      <c r="BC57" s="43"/>
      <c r="BD57" s="72"/>
      <c r="BE57" s="43"/>
      <c r="BF57" s="71"/>
    </row>
    <row r="58" spans="1:58" s="45" customFormat="1" ht="36.75" customHeight="1">
      <c r="A58" s="65" t="s">
        <v>2617</v>
      </c>
      <c r="B58" s="221"/>
      <c r="C58" s="219"/>
      <c r="D58" s="67" t="s">
        <v>3719</v>
      </c>
      <c r="E58" s="257" t="s">
        <v>1158</v>
      </c>
      <c r="F58" s="257">
        <v>95</v>
      </c>
      <c r="G58" s="222" t="s">
        <v>1709</v>
      </c>
      <c r="I58" s="69" t="e">
        <f>H58*#REF!</f>
        <v>#REF!</v>
      </c>
      <c r="J58" s="69">
        <v>0</v>
      </c>
      <c r="K58" s="69" t="e">
        <f>J58*#REF!</f>
        <v>#REF!</v>
      </c>
      <c r="L58" s="69">
        <v>0</v>
      </c>
      <c r="M58" s="70" t="e">
        <f>L58*#REF!</f>
        <v>#REF!</v>
      </c>
      <c r="AK58" s="71" t="s">
        <v>8</v>
      </c>
      <c r="AM58" s="71" t="s">
        <v>1138</v>
      </c>
      <c r="AN58" s="71" t="s">
        <v>6</v>
      </c>
      <c r="AR58" s="43" t="s">
        <v>3671</v>
      </c>
      <c r="AX58" s="72" t="e">
        <f>IF(G58="základní",#REF!,0)</f>
        <v>#REF!</v>
      </c>
      <c r="AY58" s="72">
        <f>IF(G58="snížená",#REF!,0)</f>
        <v>0</v>
      </c>
      <c r="AZ58" s="72">
        <f>IF(G58="zákl. přenesená",#REF!,0)</f>
        <v>0</v>
      </c>
      <c r="BA58" s="72">
        <f>IF(G58="sníž. přenesená",#REF!,0)</f>
        <v>0</v>
      </c>
      <c r="BB58" s="72">
        <f>IF(G58="nulová",#REF!,0)</f>
        <v>0</v>
      </c>
      <c r="BC58" s="43" t="s">
        <v>5</v>
      </c>
      <c r="BD58" s="72" t="e">
        <f>ROUND(#REF!*#REF!,0)</f>
        <v>#REF!</v>
      </c>
      <c r="BE58" s="43" t="s">
        <v>8</v>
      </c>
      <c r="BF58" s="71" t="s">
        <v>3720</v>
      </c>
    </row>
    <row r="59" spans="1:58" s="45" customFormat="1" ht="10.5" customHeight="1">
      <c r="A59" s="65"/>
      <c r="B59" s="74" t="s">
        <v>1716</v>
      </c>
      <c r="C59" s="220"/>
      <c r="D59" s="98" t="s">
        <v>3721</v>
      </c>
      <c r="E59" s="257"/>
      <c r="F59" s="257"/>
      <c r="G59" s="222"/>
      <c r="I59" s="69"/>
      <c r="J59" s="69"/>
      <c r="K59" s="69"/>
      <c r="L59" s="69"/>
      <c r="M59" s="70"/>
      <c r="AK59" s="71"/>
      <c r="AM59" s="71"/>
      <c r="AN59" s="71"/>
      <c r="AR59" s="43"/>
      <c r="AX59" s="72"/>
      <c r="AY59" s="72"/>
      <c r="AZ59" s="72"/>
      <c r="BA59" s="72"/>
      <c r="BB59" s="72"/>
      <c r="BC59" s="43"/>
      <c r="BD59" s="72"/>
      <c r="BE59" s="43"/>
      <c r="BF59" s="71"/>
    </row>
    <row r="60" spans="1:58" s="45" customFormat="1" ht="36" customHeight="1">
      <c r="A60" s="65" t="s">
        <v>2621</v>
      </c>
      <c r="B60" s="221"/>
      <c r="C60" s="219"/>
      <c r="D60" s="67" t="s">
        <v>3722</v>
      </c>
      <c r="E60" s="257" t="s">
        <v>1158</v>
      </c>
      <c r="F60" s="257">
        <v>95</v>
      </c>
      <c r="G60" s="222" t="s">
        <v>1709</v>
      </c>
      <c r="I60" s="69" t="e">
        <f>H60*#REF!</f>
        <v>#REF!</v>
      </c>
      <c r="J60" s="69">
        <v>0</v>
      </c>
      <c r="K60" s="69" t="e">
        <f>J60*#REF!</f>
        <v>#REF!</v>
      </c>
      <c r="L60" s="69">
        <v>0</v>
      </c>
      <c r="M60" s="70" t="e">
        <f>L60*#REF!</f>
        <v>#REF!</v>
      </c>
      <c r="AK60" s="71" t="s">
        <v>8</v>
      </c>
      <c r="AM60" s="71" t="s">
        <v>1138</v>
      </c>
      <c r="AN60" s="71" t="s">
        <v>6</v>
      </c>
      <c r="AR60" s="43" t="s">
        <v>3671</v>
      </c>
      <c r="AX60" s="72" t="e">
        <f>IF(G60="základní",#REF!,0)</f>
        <v>#REF!</v>
      </c>
      <c r="AY60" s="72">
        <f>IF(G60="snížená",#REF!,0)</f>
        <v>0</v>
      </c>
      <c r="AZ60" s="72">
        <f>IF(G60="zákl. přenesená",#REF!,0)</f>
        <v>0</v>
      </c>
      <c r="BA60" s="72">
        <f>IF(G60="sníž. přenesená",#REF!,0)</f>
        <v>0</v>
      </c>
      <c r="BB60" s="72">
        <f>IF(G60="nulová",#REF!,0)</f>
        <v>0</v>
      </c>
      <c r="BC60" s="43" t="s">
        <v>5</v>
      </c>
      <c r="BD60" s="72" t="e">
        <f>ROUND(#REF!*#REF!,0)</f>
        <v>#REF!</v>
      </c>
      <c r="BE60" s="43" t="s">
        <v>8</v>
      </c>
      <c r="BF60" s="71" t="s">
        <v>3723</v>
      </c>
    </row>
    <row r="61" spans="1:44" s="73" customFormat="1" ht="12">
      <c r="A61" s="65"/>
      <c r="B61" s="74" t="s">
        <v>1716</v>
      </c>
      <c r="C61" s="220"/>
      <c r="D61" s="98" t="s">
        <v>3724</v>
      </c>
      <c r="E61" s="257"/>
      <c r="F61" s="257"/>
      <c r="M61" s="78"/>
      <c r="AM61" s="75" t="s">
        <v>1716</v>
      </c>
      <c r="AN61" s="75" t="s">
        <v>6</v>
      </c>
      <c r="AO61" s="73" t="s">
        <v>6</v>
      </c>
      <c r="AP61" s="73" t="s">
        <v>3713</v>
      </c>
      <c r="AQ61" s="73" t="s">
        <v>5</v>
      </c>
      <c r="AR61" s="75" t="s">
        <v>3671</v>
      </c>
    </row>
    <row r="62" spans="1:58" s="45" customFormat="1" ht="40.5" customHeight="1">
      <c r="A62" s="65" t="s">
        <v>2625</v>
      </c>
      <c r="B62" s="221"/>
      <c r="C62" s="219"/>
      <c r="D62" s="67" t="s">
        <v>3725</v>
      </c>
      <c r="E62" s="257" t="s">
        <v>1158</v>
      </c>
      <c r="F62" s="257">
        <v>95</v>
      </c>
      <c r="G62" s="222" t="s">
        <v>1709</v>
      </c>
      <c r="I62" s="69" t="e">
        <f>H62*#REF!</f>
        <v>#REF!</v>
      </c>
      <c r="J62" s="69">
        <v>0</v>
      </c>
      <c r="K62" s="69" t="e">
        <f>J62*#REF!</f>
        <v>#REF!</v>
      </c>
      <c r="L62" s="69">
        <v>0</v>
      </c>
      <c r="M62" s="70" t="e">
        <f>L62*#REF!</f>
        <v>#REF!</v>
      </c>
      <c r="AK62" s="71" t="s">
        <v>8</v>
      </c>
      <c r="AM62" s="71" t="s">
        <v>1138</v>
      </c>
      <c r="AN62" s="71" t="s">
        <v>6</v>
      </c>
      <c r="AR62" s="43" t="s">
        <v>3671</v>
      </c>
      <c r="AX62" s="72" t="e">
        <f>IF(G62="základní",#REF!,0)</f>
        <v>#REF!</v>
      </c>
      <c r="AY62" s="72">
        <f>IF(G62="snížená",#REF!,0)</f>
        <v>0</v>
      </c>
      <c r="AZ62" s="72">
        <f>IF(G62="zákl. přenesená",#REF!,0)</f>
        <v>0</v>
      </c>
      <c r="BA62" s="72">
        <f>IF(G62="sníž. přenesená",#REF!,0)</f>
        <v>0</v>
      </c>
      <c r="BB62" s="72">
        <f>IF(G62="nulová",#REF!,0)</f>
        <v>0</v>
      </c>
      <c r="BC62" s="43" t="s">
        <v>5</v>
      </c>
      <c r="BD62" s="72" t="e">
        <f>ROUND(#REF!*#REF!,0)</f>
        <v>#REF!</v>
      </c>
      <c r="BE62" s="43" t="s">
        <v>8</v>
      </c>
      <c r="BF62" s="71" t="s">
        <v>3726</v>
      </c>
    </row>
    <row r="63" spans="1:44" s="73" customFormat="1" ht="12">
      <c r="A63" s="65"/>
      <c r="B63" s="74" t="s">
        <v>1716</v>
      </c>
      <c r="C63" s="220"/>
      <c r="D63" s="98" t="s">
        <v>3727</v>
      </c>
      <c r="E63" s="257"/>
      <c r="F63" s="257"/>
      <c r="M63" s="78"/>
      <c r="AM63" s="75" t="s">
        <v>1716</v>
      </c>
      <c r="AN63" s="75" t="s">
        <v>6</v>
      </c>
      <c r="AO63" s="73" t="s">
        <v>6</v>
      </c>
      <c r="AP63" s="73" t="s">
        <v>3713</v>
      </c>
      <c r="AQ63" s="73" t="s">
        <v>5</v>
      </c>
      <c r="AR63" s="75" t="s">
        <v>3671</v>
      </c>
    </row>
    <row r="64" spans="1:58" s="45" customFormat="1" ht="34.5" customHeight="1">
      <c r="A64" s="65" t="s">
        <v>2629</v>
      </c>
      <c r="B64" s="221"/>
      <c r="C64" s="219"/>
      <c r="D64" s="67" t="s">
        <v>3728</v>
      </c>
      <c r="E64" s="257" t="s">
        <v>1158</v>
      </c>
      <c r="F64" s="257">
        <v>95</v>
      </c>
      <c r="G64" s="222" t="s">
        <v>1709</v>
      </c>
      <c r="I64" s="69" t="e">
        <f>H64*#REF!</f>
        <v>#REF!</v>
      </c>
      <c r="J64" s="69">
        <v>0</v>
      </c>
      <c r="K64" s="69" t="e">
        <f>J64*#REF!</f>
        <v>#REF!</v>
      </c>
      <c r="L64" s="69">
        <v>0</v>
      </c>
      <c r="M64" s="70" t="e">
        <f>L64*#REF!</f>
        <v>#REF!</v>
      </c>
      <c r="AK64" s="71" t="s">
        <v>8</v>
      </c>
      <c r="AM64" s="71" t="s">
        <v>1138</v>
      </c>
      <c r="AN64" s="71" t="s">
        <v>6</v>
      </c>
      <c r="AR64" s="43" t="s">
        <v>3671</v>
      </c>
      <c r="AX64" s="72" t="e">
        <f>IF(G64="základní",#REF!,0)</f>
        <v>#REF!</v>
      </c>
      <c r="AY64" s="72">
        <f>IF(G64="snížená",#REF!,0)</f>
        <v>0</v>
      </c>
      <c r="AZ64" s="72">
        <f>IF(G64="zákl. přenesená",#REF!,0)</f>
        <v>0</v>
      </c>
      <c r="BA64" s="72">
        <f>IF(G64="sníž. přenesená",#REF!,0)</f>
        <v>0</v>
      </c>
      <c r="BB64" s="72">
        <f>IF(G64="nulová",#REF!,0)</f>
        <v>0</v>
      </c>
      <c r="BC64" s="43" t="s">
        <v>5</v>
      </c>
      <c r="BD64" s="72" t="e">
        <f>ROUND(#REF!*#REF!,0)</f>
        <v>#REF!</v>
      </c>
      <c r="BE64" s="43" t="s">
        <v>8</v>
      </c>
      <c r="BF64" s="71" t="s">
        <v>3729</v>
      </c>
    </row>
    <row r="65" spans="1:58" s="45" customFormat="1" ht="15" customHeight="1">
      <c r="A65" s="65"/>
      <c r="B65" s="74" t="s">
        <v>1716</v>
      </c>
      <c r="C65" s="220"/>
      <c r="D65" s="98" t="s">
        <v>3727</v>
      </c>
      <c r="E65" s="257"/>
      <c r="F65" s="257"/>
      <c r="G65" s="222"/>
      <c r="I65" s="69"/>
      <c r="J65" s="69"/>
      <c r="K65" s="69"/>
      <c r="L65" s="69"/>
      <c r="M65" s="70"/>
      <c r="AK65" s="71"/>
      <c r="AM65" s="71"/>
      <c r="AN65" s="71"/>
      <c r="AR65" s="43"/>
      <c r="AX65" s="72"/>
      <c r="AY65" s="72"/>
      <c r="AZ65" s="72"/>
      <c r="BA65" s="72"/>
      <c r="BB65" s="72"/>
      <c r="BC65" s="43"/>
      <c r="BD65" s="72"/>
      <c r="BE65" s="43"/>
      <c r="BF65" s="71"/>
    </row>
    <row r="66" spans="1:58" s="45" customFormat="1" ht="24" customHeight="1">
      <c r="A66" s="65" t="s">
        <v>2633</v>
      </c>
      <c r="B66" s="221"/>
      <c r="C66" s="219"/>
      <c r="D66" s="67" t="s">
        <v>3730</v>
      </c>
      <c r="E66" s="257" t="s">
        <v>1158</v>
      </c>
      <c r="F66" s="257">
        <v>95</v>
      </c>
      <c r="G66" s="222" t="s">
        <v>1709</v>
      </c>
      <c r="I66" s="69" t="e">
        <f>H66*#REF!</f>
        <v>#REF!</v>
      </c>
      <c r="J66" s="69">
        <v>0</v>
      </c>
      <c r="K66" s="69" t="e">
        <f>J66*#REF!</f>
        <v>#REF!</v>
      </c>
      <c r="L66" s="69">
        <v>0</v>
      </c>
      <c r="M66" s="70" t="e">
        <f>L66*#REF!</f>
        <v>#REF!</v>
      </c>
      <c r="AK66" s="71" t="s">
        <v>8</v>
      </c>
      <c r="AM66" s="71" t="s">
        <v>1138</v>
      </c>
      <c r="AN66" s="71" t="s">
        <v>6</v>
      </c>
      <c r="AR66" s="43" t="s">
        <v>3671</v>
      </c>
      <c r="AX66" s="72" t="e">
        <f>IF(G66="základní",#REF!,0)</f>
        <v>#REF!</v>
      </c>
      <c r="AY66" s="72">
        <f>IF(G66="snížená",#REF!,0)</f>
        <v>0</v>
      </c>
      <c r="AZ66" s="72">
        <f>IF(G66="zákl. přenesená",#REF!,0)</f>
        <v>0</v>
      </c>
      <c r="BA66" s="72">
        <f>IF(G66="sníž. přenesená",#REF!,0)</f>
        <v>0</v>
      </c>
      <c r="BB66" s="72">
        <f>IF(G66="nulová",#REF!,0)</f>
        <v>0</v>
      </c>
      <c r="BC66" s="43" t="s">
        <v>5</v>
      </c>
      <c r="BD66" s="72" t="e">
        <f>ROUND(#REF!*#REF!,0)</f>
        <v>#REF!</v>
      </c>
      <c r="BE66" s="43" t="s">
        <v>8</v>
      </c>
      <c r="BF66" s="71" t="s">
        <v>3731</v>
      </c>
    </row>
    <row r="67" spans="1:58" s="45" customFormat="1" ht="14.25" customHeight="1">
      <c r="A67" s="65"/>
      <c r="B67" s="74" t="s">
        <v>1716</v>
      </c>
      <c r="C67" s="220"/>
      <c r="D67" s="98" t="s">
        <v>3732</v>
      </c>
      <c r="E67" s="257"/>
      <c r="F67" s="257"/>
      <c r="G67" s="222"/>
      <c r="I67" s="69"/>
      <c r="J67" s="69"/>
      <c r="K67" s="69"/>
      <c r="L67" s="69"/>
      <c r="M67" s="70"/>
      <c r="AK67" s="71"/>
      <c r="AM67" s="71"/>
      <c r="AN67" s="71"/>
      <c r="AR67" s="43"/>
      <c r="AX67" s="72"/>
      <c r="AY67" s="72"/>
      <c r="AZ67" s="72"/>
      <c r="BA67" s="72"/>
      <c r="BB67" s="72"/>
      <c r="BC67" s="43"/>
      <c r="BD67" s="72"/>
      <c r="BE67" s="43"/>
      <c r="BF67" s="71"/>
    </row>
    <row r="68" spans="1:58" s="45" customFormat="1" ht="29.25" customHeight="1">
      <c r="A68" s="65" t="s">
        <v>2637</v>
      </c>
      <c r="B68" s="221"/>
      <c r="C68" s="219"/>
      <c r="D68" s="67" t="s">
        <v>3714</v>
      </c>
      <c r="E68" s="257" t="s">
        <v>1158</v>
      </c>
      <c r="F68" s="257">
        <v>95</v>
      </c>
      <c r="G68" s="222" t="s">
        <v>1709</v>
      </c>
      <c r="I68" s="69" t="e">
        <f>H68*#REF!</f>
        <v>#REF!</v>
      </c>
      <c r="J68" s="69">
        <v>0</v>
      </c>
      <c r="K68" s="69" t="e">
        <f>J68*#REF!</f>
        <v>#REF!</v>
      </c>
      <c r="L68" s="69">
        <v>0</v>
      </c>
      <c r="M68" s="70" t="e">
        <f>L68*#REF!</f>
        <v>#REF!</v>
      </c>
      <c r="AK68" s="71" t="s">
        <v>8</v>
      </c>
      <c r="AM68" s="71" t="s">
        <v>1138</v>
      </c>
      <c r="AN68" s="71" t="s">
        <v>6</v>
      </c>
      <c r="AR68" s="43" t="s">
        <v>3671</v>
      </c>
      <c r="AX68" s="72" t="e">
        <f>IF(G68="základní",#REF!,0)</f>
        <v>#REF!</v>
      </c>
      <c r="AY68" s="72">
        <f>IF(G68="snížená",#REF!,0)</f>
        <v>0</v>
      </c>
      <c r="AZ68" s="72">
        <f>IF(G68="zákl. přenesená",#REF!,0)</f>
        <v>0</v>
      </c>
      <c r="BA68" s="72">
        <f>IF(G68="sníž. přenesená",#REF!,0)</f>
        <v>0</v>
      </c>
      <c r="BB68" s="72">
        <f>IF(G68="nulová",#REF!,0)</f>
        <v>0</v>
      </c>
      <c r="BC68" s="43" t="s">
        <v>5</v>
      </c>
      <c r="BD68" s="72" t="e">
        <f>ROUND(#REF!*#REF!,0)</f>
        <v>#REF!</v>
      </c>
      <c r="BE68" s="43" t="s">
        <v>8</v>
      </c>
      <c r="BF68" s="71" t="s">
        <v>3733</v>
      </c>
    </row>
    <row r="69" spans="1:58" s="45" customFormat="1" ht="11.25" customHeight="1">
      <c r="A69" s="65"/>
      <c r="B69" s="74" t="s">
        <v>1716</v>
      </c>
      <c r="C69" s="220"/>
      <c r="D69" s="98" t="s">
        <v>3732</v>
      </c>
      <c r="E69" s="257"/>
      <c r="F69" s="257"/>
      <c r="G69" s="222"/>
      <c r="I69" s="69"/>
      <c r="J69" s="69"/>
      <c r="K69" s="69"/>
      <c r="L69" s="69"/>
      <c r="M69" s="70"/>
      <c r="AK69" s="71"/>
      <c r="AM69" s="71"/>
      <c r="AN69" s="71"/>
      <c r="AR69" s="43"/>
      <c r="AX69" s="72"/>
      <c r="AY69" s="72"/>
      <c r="AZ69" s="72"/>
      <c r="BA69" s="72"/>
      <c r="BB69" s="72"/>
      <c r="BC69" s="43"/>
      <c r="BD69" s="72"/>
      <c r="BE69" s="43"/>
      <c r="BF69" s="71"/>
    </row>
    <row r="70" spans="1:58" s="45" customFormat="1" ht="19.5" customHeight="1">
      <c r="A70" s="65" t="s">
        <v>2641</v>
      </c>
      <c r="B70" s="221"/>
      <c r="C70" s="219"/>
      <c r="D70" s="67" t="s">
        <v>3734</v>
      </c>
      <c r="E70" s="257" t="s">
        <v>1158</v>
      </c>
      <c r="F70" s="257">
        <v>95</v>
      </c>
      <c r="G70" s="222" t="s">
        <v>1709</v>
      </c>
      <c r="I70" s="69" t="e">
        <f>H70*#REF!</f>
        <v>#REF!</v>
      </c>
      <c r="J70" s="69">
        <v>0</v>
      </c>
      <c r="K70" s="69" t="e">
        <f>J70*#REF!</f>
        <v>#REF!</v>
      </c>
      <c r="L70" s="69">
        <v>0</v>
      </c>
      <c r="M70" s="70" t="e">
        <f>L70*#REF!</f>
        <v>#REF!</v>
      </c>
      <c r="AK70" s="71" t="s">
        <v>8</v>
      </c>
      <c r="AM70" s="71" t="s">
        <v>1138</v>
      </c>
      <c r="AN70" s="71" t="s">
        <v>6</v>
      </c>
      <c r="AR70" s="43" t="s">
        <v>3671</v>
      </c>
      <c r="AX70" s="72" t="e">
        <f>IF(G70="základní",#REF!,0)</f>
        <v>#REF!</v>
      </c>
      <c r="AY70" s="72">
        <f>IF(G70="snížená",#REF!,0)</f>
        <v>0</v>
      </c>
      <c r="AZ70" s="72">
        <f>IF(G70="zákl. přenesená",#REF!,0)</f>
        <v>0</v>
      </c>
      <c r="BA70" s="72">
        <f>IF(G70="sníž. přenesená",#REF!,0)</f>
        <v>0</v>
      </c>
      <c r="BB70" s="72">
        <f>IF(G70="nulová",#REF!,0)</f>
        <v>0</v>
      </c>
      <c r="BC70" s="43" t="s">
        <v>5</v>
      </c>
      <c r="BD70" s="72" t="e">
        <f>ROUND(#REF!*#REF!,0)</f>
        <v>#REF!</v>
      </c>
      <c r="BE70" s="43" t="s">
        <v>8</v>
      </c>
      <c r="BF70" s="71" t="s">
        <v>3735</v>
      </c>
    </row>
    <row r="71" spans="1:58" s="45" customFormat="1" ht="18" customHeight="1">
      <c r="A71" s="65"/>
      <c r="B71" s="74" t="s">
        <v>1716</v>
      </c>
      <c r="C71" s="220"/>
      <c r="D71" s="98" t="s">
        <v>3736</v>
      </c>
      <c r="E71" s="257"/>
      <c r="F71" s="257"/>
      <c r="G71" s="222"/>
      <c r="I71" s="69"/>
      <c r="J71" s="69"/>
      <c r="K71" s="69"/>
      <c r="L71" s="69"/>
      <c r="M71" s="70"/>
      <c r="AK71" s="71"/>
      <c r="AM71" s="71"/>
      <c r="AN71" s="71"/>
      <c r="AR71" s="43"/>
      <c r="AX71" s="72"/>
      <c r="AY71" s="72"/>
      <c r="AZ71" s="72"/>
      <c r="BA71" s="72"/>
      <c r="BB71" s="72"/>
      <c r="BC71" s="43"/>
      <c r="BD71" s="72"/>
      <c r="BE71" s="43"/>
      <c r="BF71" s="71"/>
    </row>
    <row r="72" spans="1:58" s="45" customFormat="1" ht="27" customHeight="1">
      <c r="A72" s="65" t="s">
        <v>2645</v>
      </c>
      <c r="B72" s="221"/>
      <c r="C72" s="219"/>
      <c r="D72" s="67" t="s">
        <v>3737</v>
      </c>
      <c r="E72" s="257" t="s">
        <v>1158</v>
      </c>
      <c r="F72" s="257">
        <v>95</v>
      </c>
      <c r="G72" s="222" t="s">
        <v>1709</v>
      </c>
      <c r="I72" s="69" t="e">
        <f>H72*#REF!</f>
        <v>#REF!</v>
      </c>
      <c r="J72" s="69">
        <v>0</v>
      </c>
      <c r="K72" s="69" t="e">
        <f>J72*#REF!</f>
        <v>#REF!</v>
      </c>
      <c r="L72" s="69">
        <v>0</v>
      </c>
      <c r="M72" s="70" t="e">
        <f>L72*#REF!</f>
        <v>#REF!</v>
      </c>
      <c r="AK72" s="71" t="s">
        <v>8</v>
      </c>
      <c r="AM72" s="71" t="s">
        <v>1138</v>
      </c>
      <c r="AN72" s="71" t="s">
        <v>6</v>
      </c>
      <c r="AR72" s="43" t="s">
        <v>3671</v>
      </c>
      <c r="AX72" s="72" t="e">
        <f>IF(G72="základní",#REF!,0)</f>
        <v>#REF!</v>
      </c>
      <c r="AY72" s="72">
        <f>IF(G72="snížená",#REF!,0)</f>
        <v>0</v>
      </c>
      <c r="AZ72" s="72">
        <f>IF(G72="zákl. přenesená",#REF!,0)</f>
        <v>0</v>
      </c>
      <c r="BA72" s="72">
        <f>IF(G72="sníž. přenesená",#REF!,0)</f>
        <v>0</v>
      </c>
      <c r="BB72" s="72">
        <f>IF(G72="nulová",#REF!,0)</f>
        <v>0</v>
      </c>
      <c r="BC72" s="43" t="s">
        <v>5</v>
      </c>
      <c r="BD72" s="72" t="e">
        <f>ROUND(#REF!*#REF!,0)</f>
        <v>#REF!</v>
      </c>
      <c r="BE72" s="43" t="s">
        <v>8</v>
      </c>
      <c r="BF72" s="71" t="s">
        <v>3738</v>
      </c>
    </row>
    <row r="73" spans="1:58" s="45" customFormat="1" ht="18" customHeight="1">
      <c r="A73" s="65"/>
      <c r="B73" s="74" t="s">
        <v>1716</v>
      </c>
      <c r="C73" s="220"/>
      <c r="D73" s="98" t="s">
        <v>3739</v>
      </c>
      <c r="E73" s="257"/>
      <c r="F73" s="257"/>
      <c r="G73" s="222"/>
      <c r="I73" s="69"/>
      <c r="J73" s="69"/>
      <c r="K73" s="69"/>
      <c r="L73" s="69"/>
      <c r="M73" s="70"/>
      <c r="AK73" s="71"/>
      <c r="AM73" s="71"/>
      <c r="AN73" s="71"/>
      <c r="AR73" s="43"/>
      <c r="AX73" s="72"/>
      <c r="AY73" s="72"/>
      <c r="AZ73" s="72"/>
      <c r="BA73" s="72"/>
      <c r="BB73" s="72"/>
      <c r="BC73" s="43"/>
      <c r="BD73" s="72"/>
      <c r="BE73" s="43"/>
      <c r="BF73" s="71"/>
    </row>
    <row r="74" spans="1:58" s="45" customFormat="1" ht="25.5" customHeight="1">
      <c r="A74" s="65" t="s">
        <v>2649</v>
      </c>
      <c r="B74" s="221"/>
      <c r="C74" s="219"/>
      <c r="D74" s="67" t="s">
        <v>3740</v>
      </c>
      <c r="E74" s="257" t="s">
        <v>1158</v>
      </c>
      <c r="F74" s="257">
        <v>95</v>
      </c>
      <c r="G74" s="222" t="s">
        <v>1709</v>
      </c>
      <c r="I74" s="69" t="e">
        <f>H74*#REF!</f>
        <v>#REF!</v>
      </c>
      <c r="J74" s="69">
        <v>0</v>
      </c>
      <c r="K74" s="69" t="e">
        <f>J74*#REF!</f>
        <v>#REF!</v>
      </c>
      <c r="L74" s="69">
        <v>0</v>
      </c>
      <c r="M74" s="70" t="e">
        <f>L74*#REF!</f>
        <v>#REF!</v>
      </c>
      <c r="AK74" s="71" t="s">
        <v>8</v>
      </c>
      <c r="AM74" s="71" t="s">
        <v>1138</v>
      </c>
      <c r="AN74" s="71" t="s">
        <v>6</v>
      </c>
      <c r="AR74" s="43" t="s">
        <v>3671</v>
      </c>
      <c r="AX74" s="72" t="e">
        <f>IF(G74="základní",#REF!,0)</f>
        <v>#REF!</v>
      </c>
      <c r="AY74" s="72">
        <f>IF(G74="snížená",#REF!,0)</f>
        <v>0</v>
      </c>
      <c r="AZ74" s="72">
        <f>IF(G74="zákl. přenesená",#REF!,0)</f>
        <v>0</v>
      </c>
      <c r="BA74" s="72">
        <f>IF(G74="sníž. přenesená",#REF!,0)</f>
        <v>0</v>
      </c>
      <c r="BB74" s="72">
        <f>IF(G74="nulová",#REF!,0)</f>
        <v>0</v>
      </c>
      <c r="BC74" s="43" t="s">
        <v>5</v>
      </c>
      <c r="BD74" s="72" t="e">
        <f>ROUND(#REF!*#REF!,0)</f>
        <v>#REF!</v>
      </c>
      <c r="BE74" s="43" t="s">
        <v>8</v>
      </c>
      <c r="BF74" s="71" t="s">
        <v>3741</v>
      </c>
    </row>
    <row r="75" spans="1:58" s="45" customFormat="1" ht="15" customHeight="1">
      <c r="A75" s="65"/>
      <c r="B75" s="74" t="s">
        <v>1716</v>
      </c>
      <c r="C75" s="220"/>
      <c r="D75" s="98" t="s">
        <v>3742</v>
      </c>
      <c r="E75" s="257"/>
      <c r="F75" s="257"/>
      <c r="G75" s="222"/>
      <c r="I75" s="69"/>
      <c r="J75" s="69"/>
      <c r="K75" s="69"/>
      <c r="L75" s="69"/>
      <c r="M75" s="70"/>
      <c r="AK75" s="71"/>
      <c r="AM75" s="71"/>
      <c r="AN75" s="71"/>
      <c r="AR75" s="43"/>
      <c r="AX75" s="72"/>
      <c r="AY75" s="72"/>
      <c r="AZ75" s="72"/>
      <c r="BA75" s="72"/>
      <c r="BB75" s="72"/>
      <c r="BC75" s="43"/>
      <c r="BD75" s="72"/>
      <c r="BE75" s="43"/>
      <c r="BF75" s="71"/>
    </row>
    <row r="76" spans="1:58" s="45" customFormat="1" ht="28.5" customHeight="1">
      <c r="A76" s="65" t="s">
        <v>2653</v>
      </c>
      <c r="B76" s="221"/>
      <c r="C76" s="219"/>
      <c r="D76" s="67" t="s">
        <v>3743</v>
      </c>
      <c r="E76" s="257" t="s">
        <v>1158</v>
      </c>
      <c r="F76" s="257">
        <v>95</v>
      </c>
      <c r="G76" s="222" t="s">
        <v>1709</v>
      </c>
      <c r="I76" s="69" t="e">
        <f>H76*#REF!</f>
        <v>#REF!</v>
      </c>
      <c r="J76" s="69">
        <v>0</v>
      </c>
      <c r="K76" s="69" t="e">
        <f>J76*#REF!</f>
        <v>#REF!</v>
      </c>
      <c r="L76" s="69">
        <v>0</v>
      </c>
      <c r="M76" s="70" t="e">
        <f>L76*#REF!</f>
        <v>#REF!</v>
      </c>
      <c r="AK76" s="71" t="s">
        <v>8</v>
      </c>
      <c r="AM76" s="71" t="s">
        <v>1138</v>
      </c>
      <c r="AN76" s="71" t="s">
        <v>6</v>
      </c>
      <c r="AR76" s="43" t="s">
        <v>3671</v>
      </c>
      <c r="AX76" s="72" t="e">
        <f>IF(G76="základní",#REF!,0)</f>
        <v>#REF!</v>
      </c>
      <c r="AY76" s="72">
        <f>IF(G76="snížená",#REF!,0)</f>
        <v>0</v>
      </c>
      <c r="AZ76" s="72">
        <f>IF(G76="zákl. přenesená",#REF!,0)</f>
        <v>0</v>
      </c>
      <c r="BA76" s="72">
        <f>IF(G76="sníž. přenesená",#REF!,0)</f>
        <v>0</v>
      </c>
      <c r="BB76" s="72">
        <f>IF(G76="nulová",#REF!,0)</f>
        <v>0</v>
      </c>
      <c r="BC76" s="43" t="s">
        <v>5</v>
      </c>
      <c r="BD76" s="72" t="e">
        <f>ROUND(#REF!*#REF!,0)</f>
        <v>#REF!</v>
      </c>
      <c r="BE76" s="43" t="s">
        <v>8</v>
      </c>
      <c r="BF76" s="71" t="s">
        <v>3744</v>
      </c>
    </row>
    <row r="77" spans="1:58" s="45" customFormat="1" ht="13.5" customHeight="1">
      <c r="A77" s="65"/>
      <c r="B77" s="74" t="s">
        <v>1716</v>
      </c>
      <c r="C77" s="220"/>
      <c r="D77" s="98" t="s">
        <v>3745</v>
      </c>
      <c r="E77" s="257"/>
      <c r="F77" s="257"/>
      <c r="G77" s="222"/>
      <c r="I77" s="69"/>
      <c r="J77" s="69"/>
      <c r="K77" s="69"/>
      <c r="L77" s="69"/>
      <c r="M77" s="70"/>
      <c r="AK77" s="71"/>
      <c r="AM77" s="71"/>
      <c r="AN77" s="71"/>
      <c r="AR77" s="43"/>
      <c r="AX77" s="72"/>
      <c r="AY77" s="72"/>
      <c r="AZ77" s="72"/>
      <c r="BA77" s="72"/>
      <c r="BB77" s="72"/>
      <c r="BC77" s="43"/>
      <c r="BD77" s="72"/>
      <c r="BE77" s="43"/>
      <c r="BF77" s="71"/>
    </row>
    <row r="78" spans="1:58" s="45" customFormat="1" ht="30" customHeight="1">
      <c r="A78" s="65" t="s">
        <v>2655</v>
      </c>
      <c r="B78" s="221"/>
      <c r="C78" s="219"/>
      <c r="D78" s="67" t="s">
        <v>3746</v>
      </c>
      <c r="E78" s="257" t="s">
        <v>1158</v>
      </c>
      <c r="F78" s="257">
        <v>95</v>
      </c>
      <c r="G78" s="222" t="s">
        <v>1709</v>
      </c>
      <c r="I78" s="69" t="e">
        <f>H78*#REF!</f>
        <v>#REF!</v>
      </c>
      <c r="J78" s="69">
        <v>0</v>
      </c>
      <c r="K78" s="69" t="e">
        <f>J78*#REF!</f>
        <v>#REF!</v>
      </c>
      <c r="L78" s="69">
        <v>0</v>
      </c>
      <c r="M78" s="70" t="e">
        <f>L78*#REF!</f>
        <v>#REF!</v>
      </c>
      <c r="AK78" s="71" t="s">
        <v>8</v>
      </c>
      <c r="AM78" s="71" t="s">
        <v>1138</v>
      </c>
      <c r="AN78" s="71" t="s">
        <v>6</v>
      </c>
      <c r="AR78" s="43" t="s">
        <v>3671</v>
      </c>
      <c r="AX78" s="72" t="e">
        <f>IF(G78="základní",#REF!,0)</f>
        <v>#REF!</v>
      </c>
      <c r="AY78" s="72">
        <f>IF(G78="snížená",#REF!,0)</f>
        <v>0</v>
      </c>
      <c r="AZ78" s="72">
        <f>IF(G78="zákl. přenesená",#REF!,0)</f>
        <v>0</v>
      </c>
      <c r="BA78" s="72">
        <f>IF(G78="sníž. přenesená",#REF!,0)</f>
        <v>0</v>
      </c>
      <c r="BB78" s="72">
        <f>IF(G78="nulová",#REF!,0)</f>
        <v>0</v>
      </c>
      <c r="BC78" s="43" t="s">
        <v>5</v>
      </c>
      <c r="BD78" s="72" t="e">
        <f>ROUND(#REF!*#REF!,0)</f>
        <v>#REF!</v>
      </c>
      <c r="BE78" s="43" t="s">
        <v>8</v>
      </c>
      <c r="BF78" s="71" t="s">
        <v>3747</v>
      </c>
    </row>
    <row r="79" spans="1:58" s="45" customFormat="1" ht="19.5" customHeight="1">
      <c r="A79" s="65"/>
      <c r="B79" s="74" t="s">
        <v>1716</v>
      </c>
      <c r="C79" s="220"/>
      <c r="D79" s="98" t="s">
        <v>3748</v>
      </c>
      <c r="E79" s="257"/>
      <c r="F79" s="257"/>
      <c r="G79" s="222"/>
      <c r="I79" s="69"/>
      <c r="J79" s="69"/>
      <c r="K79" s="69"/>
      <c r="L79" s="69"/>
      <c r="M79" s="70"/>
      <c r="AK79" s="71"/>
      <c r="AM79" s="71"/>
      <c r="AN79" s="71"/>
      <c r="AR79" s="43"/>
      <c r="AX79" s="72"/>
      <c r="AY79" s="72"/>
      <c r="AZ79" s="72"/>
      <c r="BA79" s="72"/>
      <c r="BB79" s="72"/>
      <c r="BC79" s="43"/>
      <c r="BD79" s="72"/>
      <c r="BE79" s="43"/>
      <c r="BF79" s="71"/>
    </row>
    <row r="80" spans="1:58" s="45" customFormat="1" ht="37.5" customHeight="1">
      <c r="A80" s="65" t="s">
        <v>2658</v>
      </c>
      <c r="B80" s="221"/>
      <c r="C80" s="219"/>
      <c r="D80" s="67" t="s">
        <v>3749</v>
      </c>
      <c r="E80" s="257" t="s">
        <v>1158</v>
      </c>
      <c r="F80" s="257">
        <v>95</v>
      </c>
      <c r="G80" s="222" t="s">
        <v>1709</v>
      </c>
      <c r="I80" s="69" t="e">
        <f>H80*#REF!</f>
        <v>#REF!</v>
      </c>
      <c r="J80" s="69">
        <v>0</v>
      </c>
      <c r="K80" s="69" t="e">
        <f>J80*#REF!</f>
        <v>#REF!</v>
      </c>
      <c r="L80" s="69">
        <v>0</v>
      </c>
      <c r="M80" s="70" t="e">
        <f>L80*#REF!</f>
        <v>#REF!</v>
      </c>
      <c r="AK80" s="71" t="s">
        <v>8</v>
      </c>
      <c r="AM80" s="71" t="s">
        <v>1138</v>
      </c>
      <c r="AN80" s="71" t="s">
        <v>6</v>
      </c>
      <c r="AR80" s="43" t="s">
        <v>3671</v>
      </c>
      <c r="AX80" s="72" t="e">
        <f>IF(G80="základní",#REF!,0)</f>
        <v>#REF!</v>
      </c>
      <c r="AY80" s="72">
        <f>IF(G80="snížená",#REF!,0)</f>
        <v>0</v>
      </c>
      <c r="AZ80" s="72">
        <f>IF(G80="zákl. přenesená",#REF!,0)</f>
        <v>0</v>
      </c>
      <c r="BA80" s="72">
        <f>IF(G80="sníž. přenesená",#REF!,0)</f>
        <v>0</v>
      </c>
      <c r="BB80" s="72">
        <f>IF(G80="nulová",#REF!,0)</f>
        <v>0</v>
      </c>
      <c r="BC80" s="43" t="s">
        <v>5</v>
      </c>
      <c r="BD80" s="72" t="e">
        <f>ROUND(#REF!*#REF!,0)</f>
        <v>#REF!</v>
      </c>
      <c r="BE80" s="43" t="s">
        <v>8</v>
      </c>
      <c r="BF80" s="71" t="s">
        <v>3750</v>
      </c>
    </row>
    <row r="81" spans="1:58" s="45" customFormat="1" ht="20.25" customHeight="1">
      <c r="A81" s="65"/>
      <c r="B81" s="74" t="s">
        <v>1716</v>
      </c>
      <c r="C81" s="220"/>
      <c r="D81" s="98" t="s">
        <v>3751</v>
      </c>
      <c r="E81" s="257"/>
      <c r="F81" s="257"/>
      <c r="G81" s="222"/>
      <c r="I81" s="69"/>
      <c r="J81" s="69"/>
      <c r="K81" s="69"/>
      <c r="L81" s="69"/>
      <c r="M81" s="70"/>
      <c r="AK81" s="71"/>
      <c r="AM81" s="71"/>
      <c r="AN81" s="71"/>
      <c r="AR81" s="43"/>
      <c r="AX81" s="72"/>
      <c r="AY81" s="72"/>
      <c r="AZ81" s="72"/>
      <c r="BA81" s="72"/>
      <c r="BB81" s="72"/>
      <c r="BC81" s="43"/>
      <c r="BD81" s="72"/>
      <c r="BE81" s="43"/>
      <c r="BF81" s="71"/>
    </row>
    <row r="82" spans="1:58" s="45" customFormat="1" ht="36.75" customHeight="1">
      <c r="A82" s="65" t="s">
        <v>2661</v>
      </c>
      <c r="B82" s="221"/>
      <c r="C82" s="219"/>
      <c r="D82" s="67" t="s">
        <v>3752</v>
      </c>
      <c r="E82" s="257" t="s">
        <v>1158</v>
      </c>
      <c r="F82" s="257">
        <v>95</v>
      </c>
      <c r="G82" s="222" t="s">
        <v>1709</v>
      </c>
      <c r="I82" s="69" t="e">
        <f>H82*#REF!</f>
        <v>#REF!</v>
      </c>
      <c r="J82" s="69">
        <v>0</v>
      </c>
      <c r="K82" s="69" t="e">
        <f>J82*#REF!</f>
        <v>#REF!</v>
      </c>
      <c r="L82" s="69">
        <v>0</v>
      </c>
      <c r="M82" s="70" t="e">
        <f>L82*#REF!</f>
        <v>#REF!</v>
      </c>
      <c r="AK82" s="71" t="s">
        <v>8</v>
      </c>
      <c r="AM82" s="71" t="s">
        <v>1138</v>
      </c>
      <c r="AN82" s="71" t="s">
        <v>6</v>
      </c>
      <c r="AR82" s="43" t="s">
        <v>3671</v>
      </c>
      <c r="AX82" s="72" t="e">
        <f>IF(G82="základní",#REF!,0)</f>
        <v>#REF!</v>
      </c>
      <c r="AY82" s="72">
        <f>IF(G82="snížená",#REF!,0)</f>
        <v>0</v>
      </c>
      <c r="AZ82" s="72">
        <f>IF(G82="zákl. přenesená",#REF!,0)</f>
        <v>0</v>
      </c>
      <c r="BA82" s="72">
        <f>IF(G82="sníž. přenesená",#REF!,0)</f>
        <v>0</v>
      </c>
      <c r="BB82" s="72">
        <f>IF(G82="nulová",#REF!,0)</f>
        <v>0</v>
      </c>
      <c r="BC82" s="43" t="s">
        <v>5</v>
      </c>
      <c r="BD82" s="72" t="e">
        <f>ROUND(#REF!*#REF!,0)</f>
        <v>#REF!</v>
      </c>
      <c r="BE82" s="43" t="s">
        <v>8</v>
      </c>
      <c r="BF82" s="71" t="s">
        <v>3753</v>
      </c>
    </row>
    <row r="83" spans="1:58" s="45" customFormat="1" ht="21.75" customHeight="1">
      <c r="A83" s="65"/>
      <c r="B83" s="74" t="s">
        <v>1716</v>
      </c>
      <c r="C83" s="220"/>
      <c r="D83" s="98" t="s">
        <v>3751</v>
      </c>
      <c r="E83" s="257"/>
      <c r="F83" s="257"/>
      <c r="G83" s="222"/>
      <c r="I83" s="69"/>
      <c r="J83" s="69"/>
      <c r="K83" s="69"/>
      <c r="L83" s="69"/>
      <c r="M83" s="70"/>
      <c r="AK83" s="71"/>
      <c r="AM83" s="71"/>
      <c r="AN83" s="71"/>
      <c r="AR83" s="43"/>
      <c r="AX83" s="72"/>
      <c r="AY83" s="72"/>
      <c r="AZ83" s="72"/>
      <c r="BA83" s="72"/>
      <c r="BB83" s="72"/>
      <c r="BC83" s="43"/>
      <c r="BD83" s="72"/>
      <c r="BE83" s="43"/>
      <c r="BF83" s="71"/>
    </row>
    <row r="84" spans="1:58" s="45" customFormat="1" ht="30.75" customHeight="1">
      <c r="A84" s="65" t="s">
        <v>2664</v>
      </c>
      <c r="B84" s="221"/>
      <c r="C84" s="219"/>
      <c r="D84" s="67" t="s">
        <v>3754</v>
      </c>
      <c r="E84" s="257" t="s">
        <v>1158</v>
      </c>
      <c r="F84" s="257">
        <v>95</v>
      </c>
      <c r="G84" s="222" t="s">
        <v>1709</v>
      </c>
      <c r="I84" s="69" t="e">
        <f>H84*#REF!</f>
        <v>#REF!</v>
      </c>
      <c r="J84" s="69">
        <v>0</v>
      </c>
      <c r="K84" s="69" t="e">
        <f>J84*#REF!</f>
        <v>#REF!</v>
      </c>
      <c r="L84" s="69">
        <v>0</v>
      </c>
      <c r="M84" s="70" t="e">
        <f>L84*#REF!</f>
        <v>#REF!</v>
      </c>
      <c r="AK84" s="71" t="s">
        <v>8</v>
      </c>
      <c r="AM84" s="71" t="s">
        <v>1138</v>
      </c>
      <c r="AN84" s="71" t="s">
        <v>6</v>
      </c>
      <c r="AR84" s="43" t="s">
        <v>3671</v>
      </c>
      <c r="AX84" s="72" t="e">
        <f>IF(G84="základní",#REF!,0)</f>
        <v>#REF!</v>
      </c>
      <c r="AY84" s="72">
        <f>IF(G84="snížená",#REF!,0)</f>
        <v>0</v>
      </c>
      <c r="AZ84" s="72">
        <f>IF(G84="zákl. přenesená",#REF!,0)</f>
        <v>0</v>
      </c>
      <c r="BA84" s="72">
        <f>IF(G84="sníž. přenesená",#REF!,0)</f>
        <v>0</v>
      </c>
      <c r="BB84" s="72">
        <f>IF(G84="nulová",#REF!,0)</f>
        <v>0</v>
      </c>
      <c r="BC84" s="43" t="s">
        <v>5</v>
      </c>
      <c r="BD84" s="72" t="e">
        <f>ROUND(#REF!*#REF!,0)</f>
        <v>#REF!</v>
      </c>
      <c r="BE84" s="43" t="s">
        <v>8</v>
      </c>
      <c r="BF84" s="71" t="s">
        <v>3755</v>
      </c>
    </row>
    <row r="85" spans="1:58" s="45" customFormat="1" ht="20.25" customHeight="1">
      <c r="A85" s="65"/>
      <c r="B85" s="74" t="s">
        <v>1716</v>
      </c>
      <c r="C85" s="220"/>
      <c r="D85" s="229" t="s">
        <v>3756</v>
      </c>
      <c r="E85" s="257"/>
      <c r="F85" s="257"/>
      <c r="G85" s="222"/>
      <c r="I85" s="69"/>
      <c r="J85" s="69"/>
      <c r="K85" s="69"/>
      <c r="L85" s="69"/>
      <c r="M85" s="70"/>
      <c r="AK85" s="71"/>
      <c r="AM85" s="71"/>
      <c r="AN85" s="71"/>
      <c r="AR85" s="43"/>
      <c r="AX85" s="72"/>
      <c r="AY85" s="72"/>
      <c r="AZ85" s="72"/>
      <c r="BA85" s="72"/>
      <c r="BB85" s="72"/>
      <c r="BC85" s="43"/>
      <c r="BD85" s="72"/>
      <c r="BE85" s="43"/>
      <c r="BF85" s="71"/>
    </row>
    <row r="86" spans="1:58" s="45" customFormat="1" ht="26.25" customHeight="1">
      <c r="A86" s="65" t="s">
        <v>2667</v>
      </c>
      <c r="B86" s="221"/>
      <c r="C86" s="219"/>
      <c r="D86" s="67" t="s">
        <v>3734</v>
      </c>
      <c r="E86" s="257" t="s">
        <v>1158</v>
      </c>
      <c r="F86" s="257">
        <v>95</v>
      </c>
      <c r="G86" s="222" t="s">
        <v>1709</v>
      </c>
      <c r="I86" s="69" t="e">
        <f>H86*#REF!</f>
        <v>#REF!</v>
      </c>
      <c r="J86" s="69">
        <v>0</v>
      </c>
      <c r="K86" s="69" t="e">
        <f>J86*#REF!</f>
        <v>#REF!</v>
      </c>
      <c r="L86" s="69">
        <v>0</v>
      </c>
      <c r="M86" s="70" t="e">
        <f>L86*#REF!</f>
        <v>#REF!</v>
      </c>
      <c r="AK86" s="71" t="s">
        <v>8</v>
      </c>
      <c r="AM86" s="71" t="s">
        <v>1138</v>
      </c>
      <c r="AN86" s="71" t="s">
        <v>6</v>
      </c>
      <c r="AR86" s="43" t="s">
        <v>3671</v>
      </c>
      <c r="AX86" s="72" t="e">
        <f>IF(G86="základní",#REF!,0)</f>
        <v>#REF!</v>
      </c>
      <c r="AY86" s="72">
        <f>IF(G86="snížená",#REF!,0)</f>
        <v>0</v>
      </c>
      <c r="AZ86" s="72">
        <f>IF(G86="zákl. přenesená",#REF!,0)</f>
        <v>0</v>
      </c>
      <c r="BA86" s="72">
        <f>IF(G86="sníž. přenesená",#REF!,0)</f>
        <v>0</v>
      </c>
      <c r="BB86" s="72">
        <f>IF(G86="nulová",#REF!,0)</f>
        <v>0</v>
      </c>
      <c r="BC86" s="43" t="s">
        <v>5</v>
      </c>
      <c r="BD86" s="72" t="e">
        <f>ROUND(#REF!*#REF!,0)</f>
        <v>#REF!</v>
      </c>
      <c r="BE86" s="43" t="s">
        <v>8</v>
      </c>
      <c r="BF86" s="71" t="s">
        <v>3757</v>
      </c>
    </row>
    <row r="87" spans="1:58" s="45" customFormat="1" ht="15.75" customHeight="1">
      <c r="A87" s="65"/>
      <c r="B87" s="74" t="s">
        <v>1716</v>
      </c>
      <c r="C87" s="220"/>
      <c r="D87" s="230" t="s">
        <v>3758</v>
      </c>
      <c r="E87" s="257"/>
      <c r="F87" s="257"/>
      <c r="G87" s="222"/>
      <c r="I87" s="69"/>
      <c r="J87" s="69"/>
      <c r="K87" s="69"/>
      <c r="L87" s="69"/>
      <c r="M87" s="70"/>
      <c r="AK87" s="71"/>
      <c r="AM87" s="71"/>
      <c r="AN87" s="71"/>
      <c r="AR87" s="43"/>
      <c r="AX87" s="72"/>
      <c r="AY87" s="72"/>
      <c r="AZ87" s="72"/>
      <c r="BA87" s="72"/>
      <c r="BB87" s="72"/>
      <c r="BC87" s="43"/>
      <c r="BD87" s="72"/>
      <c r="BE87" s="43"/>
      <c r="BF87" s="71"/>
    </row>
    <row r="88" spans="1:58" s="45" customFormat="1" ht="29.25" customHeight="1">
      <c r="A88" s="65" t="s">
        <v>2670</v>
      </c>
      <c r="B88" s="221"/>
      <c r="C88" s="219"/>
      <c r="D88" s="67" t="s">
        <v>3759</v>
      </c>
      <c r="E88" s="257" t="s">
        <v>1104</v>
      </c>
      <c r="F88" s="257"/>
      <c r="G88" s="222" t="s">
        <v>1709</v>
      </c>
      <c r="I88" s="69" t="e">
        <f>H88*#REF!</f>
        <v>#REF!</v>
      </c>
      <c r="J88" s="69">
        <v>0</v>
      </c>
      <c r="K88" s="69" t="e">
        <f>J88*#REF!</f>
        <v>#REF!</v>
      </c>
      <c r="L88" s="69">
        <v>0</v>
      </c>
      <c r="M88" s="70" t="e">
        <f>L88*#REF!</f>
        <v>#REF!</v>
      </c>
      <c r="AK88" s="71" t="s">
        <v>8</v>
      </c>
      <c r="AM88" s="71" t="s">
        <v>1138</v>
      </c>
      <c r="AN88" s="71" t="s">
        <v>6</v>
      </c>
      <c r="AR88" s="43" t="s">
        <v>3671</v>
      </c>
      <c r="AX88" s="72" t="e">
        <f>IF(G88="základní",#REF!,0)</f>
        <v>#REF!</v>
      </c>
      <c r="AY88" s="72">
        <f>IF(G88="snížená",#REF!,0)</f>
        <v>0</v>
      </c>
      <c r="AZ88" s="72">
        <f>IF(G88="zákl. přenesená",#REF!,0)</f>
        <v>0</v>
      </c>
      <c r="BA88" s="72">
        <f>IF(G88="sníž. přenesená",#REF!,0)</f>
        <v>0</v>
      </c>
      <c r="BB88" s="72">
        <f>IF(G88="nulová",#REF!,0)</f>
        <v>0</v>
      </c>
      <c r="BC88" s="43" t="s">
        <v>5</v>
      </c>
      <c r="BD88" s="72" t="e">
        <f>ROUND(#REF!*#REF!,0)</f>
        <v>#REF!</v>
      </c>
      <c r="BE88" s="43" t="s">
        <v>8</v>
      </c>
      <c r="BF88" s="71" t="s">
        <v>3760</v>
      </c>
    </row>
    <row r="89" spans="1:58" s="45" customFormat="1" ht="15" customHeight="1">
      <c r="A89" s="65"/>
      <c r="B89" s="74" t="s">
        <v>1716</v>
      </c>
      <c r="C89" s="220"/>
      <c r="D89" s="229" t="s">
        <v>3761</v>
      </c>
      <c r="E89" s="257"/>
      <c r="F89" s="257"/>
      <c r="G89" s="222"/>
      <c r="I89" s="69"/>
      <c r="J89" s="69"/>
      <c r="K89" s="69"/>
      <c r="L89" s="69"/>
      <c r="M89" s="70"/>
      <c r="AK89" s="71"/>
      <c r="AM89" s="71"/>
      <c r="AN89" s="71"/>
      <c r="AR89" s="43"/>
      <c r="AX89" s="72"/>
      <c r="AY89" s="72"/>
      <c r="AZ89" s="72"/>
      <c r="BA89" s="72"/>
      <c r="BB89" s="72"/>
      <c r="BC89" s="43"/>
      <c r="BD89" s="72"/>
      <c r="BE89" s="43"/>
      <c r="BF89" s="71"/>
    </row>
    <row r="90" spans="1:58" s="45" customFormat="1" ht="22.5" customHeight="1">
      <c r="A90" s="65" t="s">
        <v>2673</v>
      </c>
      <c r="B90" s="221"/>
      <c r="C90" s="219"/>
      <c r="D90" s="67" t="s">
        <v>3762</v>
      </c>
      <c r="E90" s="257" t="s">
        <v>1158</v>
      </c>
      <c r="F90" s="257">
        <v>95</v>
      </c>
      <c r="G90" s="222" t="s">
        <v>1709</v>
      </c>
      <c r="I90" s="69" t="e">
        <f>H90*#REF!</f>
        <v>#REF!</v>
      </c>
      <c r="J90" s="69">
        <v>0</v>
      </c>
      <c r="K90" s="69" t="e">
        <f>J90*#REF!</f>
        <v>#REF!</v>
      </c>
      <c r="L90" s="69">
        <v>0</v>
      </c>
      <c r="M90" s="70" t="e">
        <f>L90*#REF!</f>
        <v>#REF!</v>
      </c>
      <c r="AK90" s="71" t="s">
        <v>8</v>
      </c>
      <c r="AM90" s="71" t="s">
        <v>1138</v>
      </c>
      <c r="AN90" s="71" t="s">
        <v>6</v>
      </c>
      <c r="AR90" s="43" t="s">
        <v>3671</v>
      </c>
      <c r="AX90" s="72" t="e">
        <f>IF(G90="základní",#REF!,0)</f>
        <v>#REF!</v>
      </c>
      <c r="AY90" s="72">
        <f>IF(G90="snížená",#REF!,0)</f>
        <v>0</v>
      </c>
      <c r="AZ90" s="72">
        <f>IF(G90="zákl. přenesená",#REF!,0)</f>
        <v>0</v>
      </c>
      <c r="BA90" s="72">
        <f>IF(G90="sníž. přenesená",#REF!,0)</f>
        <v>0</v>
      </c>
      <c r="BB90" s="72">
        <f>IF(G90="nulová",#REF!,0)</f>
        <v>0</v>
      </c>
      <c r="BC90" s="43" t="s">
        <v>5</v>
      </c>
      <c r="BD90" s="72" t="e">
        <f>ROUND(#REF!*#REF!,0)</f>
        <v>#REF!</v>
      </c>
      <c r="BE90" s="43" t="s">
        <v>8</v>
      </c>
      <c r="BF90" s="71" t="s">
        <v>3763</v>
      </c>
    </row>
    <row r="91" spans="1:58" s="45" customFormat="1" ht="9" customHeight="1">
      <c r="A91" s="65"/>
      <c r="B91" s="74" t="s">
        <v>1716</v>
      </c>
      <c r="C91" s="220"/>
      <c r="D91" s="231" t="s">
        <v>3764</v>
      </c>
      <c r="E91" s="257"/>
      <c r="F91" s="257"/>
      <c r="G91" s="222"/>
      <c r="I91" s="69"/>
      <c r="J91" s="69"/>
      <c r="K91" s="69"/>
      <c r="L91" s="69"/>
      <c r="M91" s="70"/>
      <c r="AK91" s="71"/>
      <c r="AM91" s="71"/>
      <c r="AN91" s="71"/>
      <c r="AR91" s="43"/>
      <c r="AX91" s="72"/>
      <c r="AY91" s="72"/>
      <c r="AZ91" s="72"/>
      <c r="BA91" s="72"/>
      <c r="BB91" s="72"/>
      <c r="BC91" s="43"/>
      <c r="BD91" s="72"/>
      <c r="BE91" s="43"/>
      <c r="BF91" s="71"/>
    </row>
    <row r="92" spans="1:58" s="45" customFormat="1" ht="28.5" customHeight="1">
      <c r="A92" s="65" t="s">
        <v>2676</v>
      </c>
      <c r="B92" s="221"/>
      <c r="C92" s="219"/>
      <c r="D92" s="67" t="s">
        <v>3765</v>
      </c>
      <c r="E92" s="257" t="s">
        <v>1158</v>
      </c>
      <c r="F92" s="257">
        <v>95</v>
      </c>
      <c r="G92" s="222" t="s">
        <v>1709</v>
      </c>
      <c r="I92" s="69" t="e">
        <f>H92*#REF!</f>
        <v>#REF!</v>
      </c>
      <c r="J92" s="69">
        <v>0</v>
      </c>
      <c r="K92" s="69" t="e">
        <f>J92*#REF!</f>
        <v>#REF!</v>
      </c>
      <c r="L92" s="69">
        <v>0</v>
      </c>
      <c r="M92" s="70" t="e">
        <f>L92*#REF!</f>
        <v>#REF!</v>
      </c>
      <c r="AK92" s="71" t="s">
        <v>8</v>
      </c>
      <c r="AM92" s="71" t="s">
        <v>1138</v>
      </c>
      <c r="AN92" s="71" t="s">
        <v>6</v>
      </c>
      <c r="AR92" s="43" t="s">
        <v>3671</v>
      </c>
      <c r="AX92" s="72" t="e">
        <f>IF(G92="základní",#REF!,0)</f>
        <v>#REF!</v>
      </c>
      <c r="AY92" s="72">
        <f>IF(G92="snížená",#REF!,0)</f>
        <v>0</v>
      </c>
      <c r="AZ92" s="72">
        <f>IF(G92="zákl. přenesená",#REF!,0)</f>
        <v>0</v>
      </c>
      <c r="BA92" s="72">
        <f>IF(G92="sníž. přenesená",#REF!,0)</f>
        <v>0</v>
      </c>
      <c r="BB92" s="72">
        <f>IF(G92="nulová",#REF!,0)</f>
        <v>0</v>
      </c>
      <c r="BC92" s="43" t="s">
        <v>5</v>
      </c>
      <c r="BD92" s="72" t="e">
        <f>ROUND(#REF!*#REF!,0)</f>
        <v>#REF!</v>
      </c>
      <c r="BE92" s="43" t="s">
        <v>8</v>
      </c>
      <c r="BF92" s="71" t="s">
        <v>3766</v>
      </c>
    </row>
    <row r="93" spans="1:58" s="45" customFormat="1" ht="9.75" customHeight="1">
      <c r="A93" s="65"/>
      <c r="B93" s="74" t="s">
        <v>1716</v>
      </c>
      <c r="C93" s="220"/>
      <c r="D93" s="229" t="s">
        <v>3767</v>
      </c>
      <c r="E93" s="257"/>
      <c r="F93" s="257"/>
      <c r="G93" s="222"/>
      <c r="I93" s="69"/>
      <c r="J93" s="69"/>
      <c r="K93" s="69"/>
      <c r="L93" s="69"/>
      <c r="M93" s="70"/>
      <c r="AK93" s="71"/>
      <c r="AM93" s="71"/>
      <c r="AN93" s="71"/>
      <c r="AR93" s="43"/>
      <c r="AX93" s="72"/>
      <c r="AY93" s="72"/>
      <c r="AZ93" s="72"/>
      <c r="BA93" s="72"/>
      <c r="BB93" s="72"/>
      <c r="BC93" s="43"/>
      <c r="BD93" s="72"/>
      <c r="BE93" s="43"/>
      <c r="BF93" s="71"/>
    </row>
    <row r="94" spans="1:58" s="45" customFormat="1" ht="16.5" customHeight="1">
      <c r="A94" s="65" t="s">
        <v>2679</v>
      </c>
      <c r="B94" s="221"/>
      <c r="C94" s="219"/>
      <c r="D94" s="67" t="s">
        <v>3768</v>
      </c>
      <c r="E94" s="257" t="s">
        <v>1158</v>
      </c>
      <c r="F94" s="257">
        <v>95</v>
      </c>
      <c r="G94" s="222" t="s">
        <v>1709</v>
      </c>
      <c r="I94" s="69" t="e">
        <f>H94*#REF!</f>
        <v>#REF!</v>
      </c>
      <c r="J94" s="69">
        <v>0</v>
      </c>
      <c r="K94" s="69" t="e">
        <f>J94*#REF!</f>
        <v>#REF!</v>
      </c>
      <c r="L94" s="69">
        <v>0</v>
      </c>
      <c r="M94" s="70" t="e">
        <f>L94*#REF!</f>
        <v>#REF!</v>
      </c>
      <c r="AK94" s="71" t="s">
        <v>8</v>
      </c>
      <c r="AM94" s="71" t="s">
        <v>1138</v>
      </c>
      <c r="AN94" s="71" t="s">
        <v>6</v>
      </c>
      <c r="AR94" s="43" t="s">
        <v>3671</v>
      </c>
      <c r="AX94" s="72" t="e">
        <f>IF(G94="základní",#REF!,0)</f>
        <v>#REF!</v>
      </c>
      <c r="AY94" s="72">
        <f>IF(G94="snížená",#REF!,0)</f>
        <v>0</v>
      </c>
      <c r="AZ94" s="72">
        <f>IF(G94="zákl. přenesená",#REF!,0)</f>
        <v>0</v>
      </c>
      <c r="BA94" s="72">
        <f>IF(G94="sníž. přenesená",#REF!,0)</f>
        <v>0</v>
      </c>
      <c r="BB94" s="72">
        <f>IF(G94="nulová",#REF!,0)</f>
        <v>0</v>
      </c>
      <c r="BC94" s="43" t="s">
        <v>5</v>
      </c>
      <c r="BD94" s="72" t="e">
        <f>ROUND(#REF!*#REF!,0)</f>
        <v>#REF!</v>
      </c>
      <c r="BE94" s="43" t="s">
        <v>8</v>
      </c>
      <c r="BF94" s="71" t="s">
        <v>3769</v>
      </c>
    </row>
    <row r="95" spans="1:58" s="45" customFormat="1" ht="16.5" customHeight="1">
      <c r="A95" s="65"/>
      <c r="B95" s="74" t="s">
        <v>1716</v>
      </c>
      <c r="C95" s="220"/>
      <c r="D95" s="231" t="s">
        <v>3770</v>
      </c>
      <c r="E95" s="257"/>
      <c r="F95" s="257"/>
      <c r="G95" s="222"/>
      <c r="I95" s="69"/>
      <c r="J95" s="69"/>
      <c r="K95" s="69"/>
      <c r="L95" s="69"/>
      <c r="M95" s="70"/>
      <c r="AK95" s="71"/>
      <c r="AM95" s="71"/>
      <c r="AN95" s="71"/>
      <c r="AR95" s="43"/>
      <c r="AX95" s="72"/>
      <c r="AY95" s="72"/>
      <c r="AZ95" s="72"/>
      <c r="BA95" s="72"/>
      <c r="BB95" s="72"/>
      <c r="BC95" s="43"/>
      <c r="BD95" s="72"/>
      <c r="BE95" s="43"/>
      <c r="BF95" s="71"/>
    </row>
    <row r="96" spans="1:58" s="45" customFormat="1" ht="26.25" customHeight="1">
      <c r="A96" s="65" t="s">
        <v>2682</v>
      </c>
      <c r="B96" s="221"/>
      <c r="C96" s="219"/>
      <c r="D96" s="67" t="s">
        <v>3771</v>
      </c>
      <c r="E96" s="257" t="s">
        <v>1158</v>
      </c>
      <c r="F96" s="257">
        <v>95</v>
      </c>
      <c r="G96" s="222" t="s">
        <v>1709</v>
      </c>
      <c r="I96" s="69" t="e">
        <f>H96*#REF!</f>
        <v>#REF!</v>
      </c>
      <c r="J96" s="69">
        <v>0</v>
      </c>
      <c r="K96" s="69" t="e">
        <f>J96*#REF!</f>
        <v>#REF!</v>
      </c>
      <c r="L96" s="69">
        <v>0</v>
      </c>
      <c r="M96" s="70" t="e">
        <f>L96*#REF!</f>
        <v>#REF!</v>
      </c>
      <c r="AK96" s="71" t="s">
        <v>8</v>
      </c>
      <c r="AM96" s="71" t="s">
        <v>1138</v>
      </c>
      <c r="AN96" s="71" t="s">
        <v>6</v>
      </c>
      <c r="AR96" s="43" t="s">
        <v>3671</v>
      </c>
      <c r="AX96" s="72" t="e">
        <f>IF(G96="základní",#REF!,0)</f>
        <v>#REF!</v>
      </c>
      <c r="AY96" s="72">
        <f>IF(G96="snížená",#REF!,0)</f>
        <v>0</v>
      </c>
      <c r="AZ96" s="72">
        <f>IF(G96="zákl. přenesená",#REF!,0)</f>
        <v>0</v>
      </c>
      <c r="BA96" s="72">
        <f>IF(G96="sníž. přenesená",#REF!,0)</f>
        <v>0</v>
      </c>
      <c r="BB96" s="72">
        <f>IF(G96="nulová",#REF!,0)</f>
        <v>0</v>
      </c>
      <c r="BC96" s="43" t="s">
        <v>5</v>
      </c>
      <c r="BD96" s="72" t="e">
        <f>ROUND(#REF!*#REF!,0)</f>
        <v>#REF!</v>
      </c>
      <c r="BE96" s="43" t="s">
        <v>8</v>
      </c>
      <c r="BF96" s="71" t="s">
        <v>3772</v>
      </c>
    </row>
    <row r="97" spans="1:58" s="45" customFormat="1" ht="12" customHeight="1">
      <c r="A97" s="65"/>
      <c r="B97" s="74" t="s">
        <v>1716</v>
      </c>
      <c r="C97" s="220"/>
      <c r="D97" s="232" t="s">
        <v>3773</v>
      </c>
      <c r="E97" s="257"/>
      <c r="F97" s="257"/>
      <c r="G97" s="222"/>
      <c r="I97" s="69"/>
      <c r="J97" s="69"/>
      <c r="K97" s="69"/>
      <c r="L97" s="69"/>
      <c r="M97" s="70"/>
      <c r="AK97" s="71"/>
      <c r="AM97" s="71"/>
      <c r="AN97" s="71"/>
      <c r="AR97" s="43"/>
      <c r="AX97" s="72"/>
      <c r="AY97" s="72"/>
      <c r="AZ97" s="72"/>
      <c r="BA97" s="72"/>
      <c r="BB97" s="72"/>
      <c r="BC97" s="43"/>
      <c r="BD97" s="72"/>
      <c r="BE97" s="43"/>
      <c r="BF97" s="71"/>
    </row>
    <row r="98" spans="1:58" s="45" customFormat="1" ht="25.5" customHeight="1">
      <c r="A98" s="65" t="s">
        <v>2685</v>
      </c>
      <c r="B98" s="221"/>
      <c r="C98" s="219"/>
      <c r="D98" s="67" t="s">
        <v>3774</v>
      </c>
      <c r="E98" s="257" t="s">
        <v>1158</v>
      </c>
      <c r="F98" s="257">
        <v>95</v>
      </c>
      <c r="G98" s="222" t="s">
        <v>1709</v>
      </c>
      <c r="I98" s="69" t="e">
        <f>H98*#REF!</f>
        <v>#REF!</v>
      </c>
      <c r="J98" s="69">
        <v>0</v>
      </c>
      <c r="K98" s="69" t="e">
        <f>J98*#REF!</f>
        <v>#REF!</v>
      </c>
      <c r="L98" s="69">
        <v>0</v>
      </c>
      <c r="M98" s="70" t="e">
        <f>L98*#REF!</f>
        <v>#REF!</v>
      </c>
      <c r="AK98" s="71" t="s">
        <v>8</v>
      </c>
      <c r="AM98" s="71" t="s">
        <v>1138</v>
      </c>
      <c r="AN98" s="71" t="s">
        <v>6</v>
      </c>
      <c r="AR98" s="43" t="s">
        <v>3671</v>
      </c>
      <c r="AX98" s="72" t="e">
        <f>IF(G98="základní",#REF!,0)</f>
        <v>#REF!</v>
      </c>
      <c r="AY98" s="72">
        <f>IF(G98="snížená",#REF!,0)</f>
        <v>0</v>
      </c>
      <c r="AZ98" s="72">
        <f>IF(G98="zákl. přenesená",#REF!,0)</f>
        <v>0</v>
      </c>
      <c r="BA98" s="72">
        <f>IF(G98="sníž. přenesená",#REF!,0)</f>
        <v>0</v>
      </c>
      <c r="BB98" s="72">
        <f>IF(G98="nulová",#REF!,0)</f>
        <v>0</v>
      </c>
      <c r="BC98" s="43" t="s">
        <v>5</v>
      </c>
      <c r="BD98" s="72" t="e">
        <f>ROUND(#REF!*#REF!,0)</f>
        <v>#REF!</v>
      </c>
      <c r="BE98" s="43" t="s">
        <v>8</v>
      </c>
      <c r="BF98" s="71" t="s">
        <v>3775</v>
      </c>
    </row>
    <row r="99" spans="1:58" s="45" customFormat="1" ht="16.5" customHeight="1">
      <c r="A99" s="65"/>
      <c r="B99" s="74" t="s">
        <v>1716</v>
      </c>
      <c r="C99" s="220"/>
      <c r="D99" s="98" t="s">
        <v>3776</v>
      </c>
      <c r="E99" s="257"/>
      <c r="F99" s="257"/>
      <c r="G99" s="222"/>
      <c r="I99" s="69"/>
      <c r="J99" s="69"/>
      <c r="K99" s="69"/>
      <c r="L99" s="69"/>
      <c r="M99" s="70"/>
      <c r="AK99" s="71"/>
      <c r="AM99" s="71"/>
      <c r="AN99" s="71"/>
      <c r="AR99" s="43"/>
      <c r="AX99" s="72"/>
      <c r="AY99" s="72"/>
      <c r="AZ99" s="72"/>
      <c r="BA99" s="72"/>
      <c r="BB99" s="72"/>
      <c r="BC99" s="43"/>
      <c r="BD99" s="72"/>
      <c r="BE99" s="43"/>
      <c r="BF99" s="71"/>
    </row>
    <row r="100" spans="1:58" s="45" customFormat="1" ht="24" customHeight="1">
      <c r="A100" s="65" t="s">
        <v>2688</v>
      </c>
      <c r="B100" s="221"/>
      <c r="C100" s="219"/>
      <c r="D100" s="67" t="s">
        <v>3777</v>
      </c>
      <c r="E100" s="257" t="s">
        <v>1158</v>
      </c>
      <c r="F100" s="257">
        <v>95</v>
      </c>
      <c r="G100" s="222" t="s">
        <v>1709</v>
      </c>
      <c r="I100" s="69" t="e">
        <f>H100*#REF!</f>
        <v>#REF!</v>
      </c>
      <c r="J100" s="69">
        <v>0</v>
      </c>
      <c r="K100" s="69" t="e">
        <f>J100*#REF!</f>
        <v>#REF!</v>
      </c>
      <c r="L100" s="69">
        <v>0</v>
      </c>
      <c r="M100" s="70" t="e">
        <f>L100*#REF!</f>
        <v>#REF!</v>
      </c>
      <c r="AK100" s="71" t="s">
        <v>8</v>
      </c>
      <c r="AM100" s="71" t="s">
        <v>1138</v>
      </c>
      <c r="AN100" s="71" t="s">
        <v>6</v>
      </c>
      <c r="AR100" s="43" t="s">
        <v>3671</v>
      </c>
      <c r="AX100" s="72" t="e">
        <f>IF(G100="základní",#REF!,0)</f>
        <v>#REF!</v>
      </c>
      <c r="AY100" s="72">
        <f>IF(G100="snížená",#REF!,0)</f>
        <v>0</v>
      </c>
      <c r="AZ100" s="72">
        <f>IF(G100="zákl. přenesená",#REF!,0)</f>
        <v>0</v>
      </c>
      <c r="BA100" s="72">
        <f>IF(G100="sníž. přenesená",#REF!,0)</f>
        <v>0</v>
      </c>
      <c r="BB100" s="72">
        <f>IF(G100="nulová",#REF!,0)</f>
        <v>0</v>
      </c>
      <c r="BC100" s="43" t="s">
        <v>5</v>
      </c>
      <c r="BD100" s="72" t="e">
        <f>ROUND(#REF!*#REF!,0)</f>
        <v>#REF!</v>
      </c>
      <c r="BE100" s="43" t="s">
        <v>8</v>
      </c>
      <c r="BF100" s="71" t="s">
        <v>3778</v>
      </c>
    </row>
    <row r="101" spans="1:58" s="45" customFormat="1" ht="24" customHeight="1">
      <c r="A101" s="65"/>
      <c r="B101" s="74" t="s">
        <v>1716</v>
      </c>
      <c r="C101" s="220"/>
      <c r="D101" s="98" t="s">
        <v>3779</v>
      </c>
      <c r="E101" s="257"/>
      <c r="F101" s="257"/>
      <c r="G101" s="222"/>
      <c r="I101" s="69"/>
      <c r="J101" s="69"/>
      <c r="K101" s="69"/>
      <c r="L101" s="69"/>
      <c r="M101" s="70"/>
      <c r="AK101" s="71"/>
      <c r="AM101" s="71"/>
      <c r="AN101" s="71"/>
      <c r="AR101" s="43"/>
      <c r="AX101" s="72"/>
      <c r="AY101" s="72"/>
      <c r="AZ101" s="72"/>
      <c r="BA101" s="72"/>
      <c r="BB101" s="72"/>
      <c r="BC101" s="43"/>
      <c r="BD101" s="72"/>
      <c r="BE101" s="43"/>
      <c r="BF101" s="71"/>
    </row>
    <row r="102" spans="1:58" s="45" customFormat="1" ht="16.5" customHeight="1">
      <c r="A102" s="65" t="s">
        <v>2691</v>
      </c>
      <c r="B102" s="221"/>
      <c r="C102" s="219"/>
      <c r="D102" s="67" t="s">
        <v>3749</v>
      </c>
      <c r="E102" s="257" t="s">
        <v>1158</v>
      </c>
      <c r="F102" s="257">
        <v>95</v>
      </c>
      <c r="G102" s="222" t="s">
        <v>1709</v>
      </c>
      <c r="I102" s="69" t="e">
        <f>H102*#REF!</f>
        <v>#REF!</v>
      </c>
      <c r="J102" s="69">
        <v>0</v>
      </c>
      <c r="K102" s="69" t="e">
        <f>J102*#REF!</f>
        <v>#REF!</v>
      </c>
      <c r="L102" s="69">
        <v>0</v>
      </c>
      <c r="M102" s="70" t="e">
        <f>L102*#REF!</f>
        <v>#REF!</v>
      </c>
      <c r="AK102" s="71" t="s">
        <v>8</v>
      </c>
      <c r="AM102" s="71" t="s">
        <v>1138</v>
      </c>
      <c r="AN102" s="71" t="s">
        <v>6</v>
      </c>
      <c r="AR102" s="43" t="s">
        <v>3671</v>
      </c>
      <c r="AX102" s="72" t="e">
        <f>IF(G102="základní",#REF!,0)</f>
        <v>#REF!</v>
      </c>
      <c r="AY102" s="72">
        <f>IF(G102="snížená",#REF!,0)</f>
        <v>0</v>
      </c>
      <c r="AZ102" s="72">
        <f>IF(G102="zákl. přenesená",#REF!,0)</f>
        <v>0</v>
      </c>
      <c r="BA102" s="72">
        <f>IF(G102="sníž. přenesená",#REF!,0)</f>
        <v>0</v>
      </c>
      <c r="BB102" s="72">
        <f>IF(G102="nulová",#REF!,0)</f>
        <v>0</v>
      </c>
      <c r="BC102" s="43" t="s">
        <v>5</v>
      </c>
      <c r="BD102" s="72" t="e">
        <f>ROUND(#REF!*#REF!,0)</f>
        <v>#REF!</v>
      </c>
      <c r="BE102" s="43" t="s">
        <v>8</v>
      </c>
      <c r="BF102" s="71" t="s">
        <v>3780</v>
      </c>
    </row>
    <row r="103" spans="1:58" s="45" customFormat="1" ht="16.5" customHeight="1">
      <c r="A103" s="65"/>
      <c r="B103" s="74" t="s">
        <v>1716</v>
      </c>
      <c r="C103" s="220"/>
      <c r="D103" s="98" t="s">
        <v>3781</v>
      </c>
      <c r="E103" s="257"/>
      <c r="F103" s="257"/>
      <c r="G103" s="222"/>
      <c r="I103" s="69"/>
      <c r="J103" s="69"/>
      <c r="K103" s="69"/>
      <c r="L103" s="69"/>
      <c r="M103" s="70"/>
      <c r="AK103" s="71"/>
      <c r="AM103" s="71"/>
      <c r="AN103" s="71"/>
      <c r="AR103" s="43"/>
      <c r="AX103" s="72"/>
      <c r="AY103" s="72"/>
      <c r="AZ103" s="72"/>
      <c r="BA103" s="72"/>
      <c r="BB103" s="72"/>
      <c r="BC103" s="43"/>
      <c r="BD103" s="72"/>
      <c r="BE103" s="43"/>
      <c r="BF103" s="71"/>
    </row>
    <row r="104" spans="1:58" s="45" customFormat="1" ht="16.5" customHeight="1">
      <c r="A104" s="65" t="s">
        <v>2693</v>
      </c>
      <c r="B104" s="221"/>
      <c r="C104" s="219"/>
      <c r="D104" s="67" t="s">
        <v>3752</v>
      </c>
      <c r="E104" s="257" t="s">
        <v>1158</v>
      </c>
      <c r="F104" s="257">
        <v>95</v>
      </c>
      <c r="G104" s="222" t="s">
        <v>1709</v>
      </c>
      <c r="I104" s="69" t="e">
        <f>H104*#REF!</f>
        <v>#REF!</v>
      </c>
      <c r="J104" s="69">
        <v>0</v>
      </c>
      <c r="K104" s="69" t="e">
        <f>J104*#REF!</f>
        <v>#REF!</v>
      </c>
      <c r="L104" s="69">
        <v>0</v>
      </c>
      <c r="M104" s="70" t="e">
        <f>L104*#REF!</f>
        <v>#REF!</v>
      </c>
      <c r="AK104" s="71" t="s">
        <v>8</v>
      </c>
      <c r="AM104" s="71" t="s">
        <v>1138</v>
      </c>
      <c r="AN104" s="71" t="s">
        <v>6</v>
      </c>
      <c r="AR104" s="43" t="s">
        <v>3671</v>
      </c>
      <c r="AX104" s="72" t="e">
        <f>IF(G104="základní",#REF!,0)</f>
        <v>#REF!</v>
      </c>
      <c r="AY104" s="72">
        <f>IF(G104="snížená",#REF!,0)</f>
        <v>0</v>
      </c>
      <c r="AZ104" s="72">
        <f>IF(G104="zákl. přenesená",#REF!,0)</f>
        <v>0</v>
      </c>
      <c r="BA104" s="72">
        <f>IF(G104="sníž. přenesená",#REF!,0)</f>
        <v>0</v>
      </c>
      <c r="BB104" s="72">
        <f>IF(G104="nulová",#REF!,0)</f>
        <v>0</v>
      </c>
      <c r="BC104" s="43" t="s">
        <v>5</v>
      </c>
      <c r="BD104" s="72" t="e">
        <f>ROUND(#REF!*#REF!,0)</f>
        <v>#REF!</v>
      </c>
      <c r="BE104" s="43" t="s">
        <v>8</v>
      </c>
      <c r="BF104" s="71" t="s">
        <v>3782</v>
      </c>
    </row>
    <row r="105" spans="1:58" s="45" customFormat="1" ht="16.5" customHeight="1">
      <c r="A105" s="65"/>
      <c r="B105" s="74" t="s">
        <v>1716</v>
      </c>
      <c r="C105" s="220"/>
      <c r="D105" s="98" t="s">
        <v>3781</v>
      </c>
      <c r="E105" s="257"/>
      <c r="F105" s="257"/>
      <c r="G105" s="222"/>
      <c r="I105" s="69"/>
      <c r="J105" s="69"/>
      <c r="K105" s="69"/>
      <c r="L105" s="69"/>
      <c r="M105" s="70"/>
      <c r="AK105" s="71"/>
      <c r="AM105" s="71"/>
      <c r="AN105" s="71"/>
      <c r="AR105" s="43"/>
      <c r="AX105" s="72"/>
      <c r="AY105" s="72"/>
      <c r="AZ105" s="72"/>
      <c r="BA105" s="72"/>
      <c r="BB105" s="72"/>
      <c r="BC105" s="43"/>
      <c r="BD105" s="72"/>
      <c r="BE105" s="43"/>
      <c r="BF105" s="71"/>
    </row>
    <row r="106" spans="1:58" s="45" customFormat="1" ht="26.25" customHeight="1">
      <c r="A106" s="65" t="s">
        <v>2697</v>
      </c>
      <c r="B106" s="221"/>
      <c r="C106" s="219"/>
      <c r="D106" s="67" t="s">
        <v>3754</v>
      </c>
      <c r="E106" s="257" t="s">
        <v>1158</v>
      </c>
      <c r="F106" s="257">
        <v>95</v>
      </c>
      <c r="G106" s="222" t="s">
        <v>1709</v>
      </c>
      <c r="I106" s="69" t="e">
        <f>H106*#REF!</f>
        <v>#REF!</v>
      </c>
      <c r="J106" s="69">
        <v>0</v>
      </c>
      <c r="K106" s="69" t="e">
        <f>J106*#REF!</f>
        <v>#REF!</v>
      </c>
      <c r="L106" s="69">
        <v>0</v>
      </c>
      <c r="M106" s="70" t="e">
        <f>L106*#REF!</f>
        <v>#REF!</v>
      </c>
      <c r="AK106" s="71" t="s">
        <v>8</v>
      </c>
      <c r="AM106" s="71" t="s">
        <v>1138</v>
      </c>
      <c r="AN106" s="71" t="s">
        <v>6</v>
      </c>
      <c r="AR106" s="43" t="s">
        <v>3671</v>
      </c>
      <c r="AX106" s="72" t="e">
        <f>IF(G106="základní",#REF!,0)</f>
        <v>#REF!</v>
      </c>
      <c r="AY106" s="72">
        <f>IF(G106="snížená",#REF!,0)</f>
        <v>0</v>
      </c>
      <c r="AZ106" s="72">
        <f>IF(G106="zákl. přenesená",#REF!,0)</f>
        <v>0</v>
      </c>
      <c r="BA106" s="72">
        <f>IF(G106="sníž. přenesená",#REF!,0)</f>
        <v>0</v>
      </c>
      <c r="BB106" s="72">
        <f>IF(G106="nulová",#REF!,0)</f>
        <v>0</v>
      </c>
      <c r="BC106" s="43" t="s">
        <v>5</v>
      </c>
      <c r="BD106" s="72" t="e">
        <f>ROUND(#REF!*#REF!,0)</f>
        <v>#REF!</v>
      </c>
      <c r="BE106" s="43" t="s">
        <v>8</v>
      </c>
      <c r="BF106" s="71" t="s">
        <v>3783</v>
      </c>
    </row>
    <row r="107" spans="1:58" s="45" customFormat="1" ht="19.5" customHeight="1">
      <c r="A107" s="65"/>
      <c r="B107" s="74" t="s">
        <v>1716</v>
      </c>
      <c r="C107" s="220"/>
      <c r="D107" s="229" t="s">
        <v>3784</v>
      </c>
      <c r="E107" s="257"/>
      <c r="F107" s="257"/>
      <c r="G107" s="222"/>
      <c r="I107" s="69"/>
      <c r="J107" s="69"/>
      <c r="K107" s="69"/>
      <c r="L107" s="69"/>
      <c r="M107" s="70"/>
      <c r="AK107" s="71"/>
      <c r="AM107" s="71"/>
      <c r="AN107" s="71"/>
      <c r="AR107" s="43"/>
      <c r="AX107" s="72"/>
      <c r="AY107" s="72"/>
      <c r="AZ107" s="72"/>
      <c r="BA107" s="72"/>
      <c r="BB107" s="72"/>
      <c r="BC107" s="43"/>
      <c r="BD107" s="72"/>
      <c r="BE107" s="43"/>
      <c r="BF107" s="71"/>
    </row>
    <row r="108" spans="1:58" s="45" customFormat="1" ht="16.5" customHeight="1">
      <c r="A108" s="65" t="s">
        <v>2701</v>
      </c>
      <c r="B108" s="65"/>
      <c r="C108" s="219"/>
      <c r="D108" s="67" t="s">
        <v>3734</v>
      </c>
      <c r="E108" s="257" t="s">
        <v>1158</v>
      </c>
      <c r="F108" s="257">
        <v>95</v>
      </c>
      <c r="G108" s="68" t="s">
        <v>1709</v>
      </c>
      <c r="I108" s="69" t="e">
        <f>H108*#REF!</f>
        <v>#REF!</v>
      </c>
      <c r="J108" s="69">
        <v>0</v>
      </c>
      <c r="K108" s="69" t="e">
        <f>J108*#REF!</f>
        <v>#REF!</v>
      </c>
      <c r="L108" s="69">
        <v>0</v>
      </c>
      <c r="M108" s="70" t="e">
        <f>L108*#REF!</f>
        <v>#REF!</v>
      </c>
      <c r="AK108" s="71" t="s">
        <v>12</v>
      </c>
      <c r="AM108" s="71" t="s">
        <v>1088</v>
      </c>
      <c r="AN108" s="71" t="s">
        <v>6</v>
      </c>
      <c r="AR108" s="43" t="s">
        <v>3671</v>
      </c>
      <c r="AX108" s="72" t="e">
        <f>IF(G108="základní",#REF!,0)</f>
        <v>#REF!</v>
      </c>
      <c r="AY108" s="72">
        <f>IF(G108="snížená",#REF!,0)</f>
        <v>0</v>
      </c>
      <c r="AZ108" s="72">
        <f>IF(G108="zákl. přenesená",#REF!,0)</f>
        <v>0</v>
      </c>
      <c r="BA108" s="72">
        <f>IF(G108="sníž. přenesená",#REF!,0)</f>
        <v>0</v>
      </c>
      <c r="BB108" s="72">
        <f>IF(G108="nulová",#REF!,0)</f>
        <v>0</v>
      </c>
      <c r="BC108" s="43" t="s">
        <v>5</v>
      </c>
      <c r="BD108" s="72" t="e">
        <f>ROUND(#REF!*#REF!,0)</f>
        <v>#REF!</v>
      </c>
      <c r="BE108" s="43" t="s">
        <v>8</v>
      </c>
      <c r="BF108" s="71" t="s">
        <v>2725</v>
      </c>
    </row>
    <row r="109" spans="1:44" s="73" customFormat="1" ht="12">
      <c r="A109" s="65"/>
      <c r="B109" s="74" t="s">
        <v>1716</v>
      </c>
      <c r="C109" s="220"/>
      <c r="D109" s="229" t="s">
        <v>3785</v>
      </c>
      <c r="E109" s="257"/>
      <c r="F109" s="257"/>
      <c r="M109" s="78"/>
      <c r="AM109" s="75" t="s">
        <v>1716</v>
      </c>
      <c r="AN109" s="75" t="s">
        <v>6</v>
      </c>
      <c r="AO109" s="73" t="s">
        <v>6</v>
      </c>
      <c r="AP109" s="73" t="s">
        <v>3713</v>
      </c>
      <c r="AQ109" s="73" t="s">
        <v>5</v>
      </c>
      <c r="AR109" s="75" t="s">
        <v>3671</v>
      </c>
    </row>
    <row r="110" spans="1:58" s="45" customFormat="1" ht="16.5" customHeight="1">
      <c r="A110" s="65" t="s">
        <v>2705</v>
      </c>
      <c r="B110" s="65"/>
      <c r="C110" s="219"/>
      <c r="D110" s="67" t="s">
        <v>3786</v>
      </c>
      <c r="E110" s="257" t="s">
        <v>1158</v>
      </c>
      <c r="F110" s="257">
        <v>95</v>
      </c>
      <c r="G110" s="68" t="s">
        <v>1709</v>
      </c>
      <c r="I110" s="69" t="e">
        <f>H110*#REF!</f>
        <v>#REF!</v>
      </c>
      <c r="J110" s="69">
        <v>0</v>
      </c>
      <c r="K110" s="69" t="e">
        <f>J110*#REF!</f>
        <v>#REF!</v>
      </c>
      <c r="L110" s="69">
        <v>0</v>
      </c>
      <c r="M110" s="70" t="e">
        <f>L110*#REF!</f>
        <v>#REF!</v>
      </c>
      <c r="AK110" s="71" t="s">
        <v>12</v>
      </c>
      <c r="AM110" s="71" t="s">
        <v>1088</v>
      </c>
      <c r="AN110" s="71" t="s">
        <v>6</v>
      </c>
      <c r="AR110" s="43" t="s">
        <v>3671</v>
      </c>
      <c r="AX110" s="72" t="e">
        <f>IF(G110="základní",#REF!,0)</f>
        <v>#REF!</v>
      </c>
      <c r="AY110" s="72">
        <f>IF(G110="snížená",#REF!,0)</f>
        <v>0</v>
      </c>
      <c r="AZ110" s="72">
        <f>IF(G110="zákl. přenesená",#REF!,0)</f>
        <v>0</v>
      </c>
      <c r="BA110" s="72">
        <f>IF(G110="sníž. přenesená",#REF!,0)</f>
        <v>0</v>
      </c>
      <c r="BB110" s="72">
        <f>IF(G110="nulová",#REF!,0)</f>
        <v>0</v>
      </c>
      <c r="BC110" s="43" t="s">
        <v>5</v>
      </c>
      <c r="BD110" s="72" t="e">
        <f>ROUND(#REF!*#REF!,0)</f>
        <v>#REF!</v>
      </c>
      <c r="BE110" s="43" t="s">
        <v>8</v>
      </c>
      <c r="BF110" s="71" t="s">
        <v>2730</v>
      </c>
    </row>
    <row r="111" spans="1:44" s="73" customFormat="1" ht="12">
      <c r="A111" s="65"/>
      <c r="B111" s="74" t="s">
        <v>1716</v>
      </c>
      <c r="C111" s="220"/>
      <c r="D111" s="229" t="s">
        <v>3787</v>
      </c>
      <c r="E111" s="257"/>
      <c r="F111" s="257"/>
      <c r="M111" s="78"/>
      <c r="AM111" s="75" t="s">
        <v>1716</v>
      </c>
      <c r="AN111" s="75" t="s">
        <v>6</v>
      </c>
      <c r="AO111" s="73" t="s">
        <v>6</v>
      </c>
      <c r="AP111" s="73" t="s">
        <v>3713</v>
      </c>
      <c r="AQ111" s="73" t="s">
        <v>5</v>
      </c>
      <c r="AR111" s="75" t="s">
        <v>3671</v>
      </c>
    </row>
    <row r="112" spans="1:58" s="45" customFormat="1" ht="27" customHeight="1">
      <c r="A112" s="65" t="s">
        <v>2709</v>
      </c>
      <c r="B112" s="65"/>
      <c r="C112" s="219"/>
      <c r="D112" s="67" t="s">
        <v>3788</v>
      </c>
      <c r="E112" s="257" t="s">
        <v>1158</v>
      </c>
      <c r="F112" s="257">
        <v>95</v>
      </c>
      <c r="G112" s="68" t="s">
        <v>1709</v>
      </c>
      <c r="I112" s="69" t="e">
        <f>H112*#REF!</f>
        <v>#REF!</v>
      </c>
      <c r="J112" s="69">
        <v>0</v>
      </c>
      <c r="K112" s="69" t="e">
        <f>J112*#REF!</f>
        <v>#REF!</v>
      </c>
      <c r="L112" s="69">
        <v>0</v>
      </c>
      <c r="M112" s="70" t="e">
        <f>L112*#REF!</f>
        <v>#REF!</v>
      </c>
      <c r="AK112" s="71" t="s">
        <v>12</v>
      </c>
      <c r="AM112" s="71" t="s">
        <v>1088</v>
      </c>
      <c r="AN112" s="71" t="s">
        <v>6</v>
      </c>
      <c r="AR112" s="43" t="s">
        <v>3671</v>
      </c>
      <c r="AX112" s="72" t="e">
        <f>IF(G112="základní",#REF!,0)</f>
        <v>#REF!</v>
      </c>
      <c r="AY112" s="72">
        <f>IF(G112="snížená",#REF!,0)</f>
        <v>0</v>
      </c>
      <c r="AZ112" s="72">
        <f>IF(G112="zákl. přenesená",#REF!,0)</f>
        <v>0</v>
      </c>
      <c r="BA112" s="72">
        <f>IF(G112="sníž. přenesená",#REF!,0)</f>
        <v>0</v>
      </c>
      <c r="BB112" s="72">
        <f>IF(G112="nulová",#REF!,0)</f>
        <v>0</v>
      </c>
      <c r="BC112" s="43" t="s">
        <v>5</v>
      </c>
      <c r="BD112" s="72" t="e">
        <f>ROUND(#REF!*#REF!,0)</f>
        <v>#REF!</v>
      </c>
      <c r="BE112" s="43" t="s">
        <v>8</v>
      </c>
      <c r="BF112" s="71" t="s">
        <v>2738</v>
      </c>
    </row>
    <row r="113" spans="1:58" s="45" customFormat="1" ht="18" customHeight="1">
      <c r="A113" s="65"/>
      <c r="B113" s="74" t="s">
        <v>1716</v>
      </c>
      <c r="C113" s="220"/>
      <c r="D113" s="231" t="s">
        <v>3789</v>
      </c>
      <c r="E113" s="257"/>
      <c r="F113" s="257"/>
      <c r="G113" s="68"/>
      <c r="I113" s="69"/>
      <c r="J113" s="69"/>
      <c r="K113" s="69"/>
      <c r="L113" s="69"/>
      <c r="M113" s="70"/>
      <c r="AK113" s="71"/>
      <c r="AM113" s="71"/>
      <c r="AN113" s="71"/>
      <c r="AR113" s="43"/>
      <c r="AX113" s="72"/>
      <c r="AY113" s="72"/>
      <c r="AZ113" s="72"/>
      <c r="BA113" s="72"/>
      <c r="BB113" s="72"/>
      <c r="BC113" s="43"/>
      <c r="BD113" s="72"/>
      <c r="BE113" s="43"/>
      <c r="BF113" s="71"/>
    </row>
    <row r="114" spans="1:58" s="45" customFormat="1" ht="27.75" customHeight="1">
      <c r="A114" s="65" t="s">
        <v>2713</v>
      </c>
      <c r="B114" s="65"/>
      <c r="C114" s="219"/>
      <c r="D114" s="67" t="s">
        <v>3790</v>
      </c>
      <c r="E114" s="257" t="s">
        <v>1158</v>
      </c>
      <c r="F114" s="257">
        <v>95</v>
      </c>
      <c r="G114" s="68" t="s">
        <v>1709</v>
      </c>
      <c r="I114" s="69" t="e">
        <f>H114*#REF!</f>
        <v>#REF!</v>
      </c>
      <c r="J114" s="69">
        <v>0</v>
      </c>
      <c r="K114" s="69" t="e">
        <f>J114*#REF!</f>
        <v>#REF!</v>
      </c>
      <c r="L114" s="69">
        <v>0</v>
      </c>
      <c r="M114" s="70" t="e">
        <f>L114*#REF!</f>
        <v>#REF!</v>
      </c>
      <c r="AK114" s="71" t="s">
        <v>12</v>
      </c>
      <c r="AM114" s="71" t="s">
        <v>1088</v>
      </c>
      <c r="AN114" s="71" t="s">
        <v>6</v>
      </c>
      <c r="AR114" s="43" t="s">
        <v>3671</v>
      </c>
      <c r="AX114" s="72" t="e">
        <f>IF(G114="základní",#REF!,0)</f>
        <v>#REF!</v>
      </c>
      <c r="AY114" s="72">
        <f>IF(G114="snížená",#REF!,0)</f>
        <v>0</v>
      </c>
      <c r="AZ114" s="72">
        <f>IF(G114="zákl. přenesená",#REF!,0)</f>
        <v>0</v>
      </c>
      <c r="BA114" s="72">
        <f>IF(G114="sníž. přenesená",#REF!,0)</f>
        <v>0</v>
      </c>
      <c r="BB114" s="72">
        <f>IF(G114="nulová",#REF!,0)</f>
        <v>0</v>
      </c>
      <c r="BC114" s="43" t="s">
        <v>5</v>
      </c>
      <c r="BD114" s="72" t="e">
        <f>ROUND(#REF!*#REF!,0)</f>
        <v>#REF!</v>
      </c>
      <c r="BE114" s="43" t="s">
        <v>8</v>
      </c>
      <c r="BF114" s="71" t="s">
        <v>2744</v>
      </c>
    </row>
    <row r="115" spans="1:58" s="45" customFormat="1" ht="18" customHeight="1">
      <c r="A115" s="65"/>
      <c r="B115" s="74" t="s">
        <v>1716</v>
      </c>
      <c r="C115" s="220"/>
      <c r="D115" s="231" t="s">
        <v>3791</v>
      </c>
      <c r="E115" s="257"/>
      <c r="F115" s="257"/>
      <c r="G115" s="68"/>
      <c r="I115" s="69"/>
      <c r="J115" s="69"/>
      <c r="K115" s="69"/>
      <c r="L115" s="69"/>
      <c r="M115" s="70"/>
      <c r="AK115" s="71"/>
      <c r="AM115" s="71"/>
      <c r="AN115" s="71"/>
      <c r="AR115" s="43"/>
      <c r="AX115" s="72"/>
      <c r="AY115" s="72"/>
      <c r="AZ115" s="72"/>
      <c r="BA115" s="72"/>
      <c r="BB115" s="72"/>
      <c r="BC115" s="43"/>
      <c r="BD115" s="72"/>
      <c r="BE115" s="43"/>
      <c r="BF115" s="71"/>
    </row>
    <row r="116" spans="1:58" s="45" customFormat="1" ht="27" customHeight="1">
      <c r="A116" s="65" t="s">
        <v>2717</v>
      </c>
      <c r="B116" s="65"/>
      <c r="C116" s="219"/>
      <c r="D116" s="67" t="s">
        <v>3792</v>
      </c>
      <c r="E116" s="257" t="s">
        <v>1158</v>
      </c>
      <c r="F116" s="257">
        <v>95</v>
      </c>
      <c r="G116" s="68" t="s">
        <v>1709</v>
      </c>
      <c r="I116" s="69" t="e">
        <f>H116*#REF!</f>
        <v>#REF!</v>
      </c>
      <c r="J116" s="69">
        <v>0</v>
      </c>
      <c r="K116" s="69" t="e">
        <f>J116*#REF!</f>
        <v>#REF!</v>
      </c>
      <c r="L116" s="69">
        <v>0</v>
      </c>
      <c r="M116" s="70" t="e">
        <f>L116*#REF!</f>
        <v>#REF!</v>
      </c>
      <c r="AK116" s="71" t="s">
        <v>12</v>
      </c>
      <c r="AM116" s="71" t="s">
        <v>1088</v>
      </c>
      <c r="AN116" s="71" t="s">
        <v>6</v>
      </c>
      <c r="AR116" s="43" t="s">
        <v>3671</v>
      </c>
      <c r="AX116" s="72" t="e">
        <f>IF(G116="základní",#REF!,0)</f>
        <v>#REF!</v>
      </c>
      <c r="AY116" s="72">
        <f>IF(G116="snížená",#REF!,0)</f>
        <v>0</v>
      </c>
      <c r="AZ116" s="72">
        <f>IF(G116="zákl. přenesená",#REF!,0)</f>
        <v>0</v>
      </c>
      <c r="BA116" s="72">
        <f>IF(G116="sníž. přenesená",#REF!,0)</f>
        <v>0</v>
      </c>
      <c r="BB116" s="72">
        <f>IF(G116="nulová",#REF!,0)</f>
        <v>0</v>
      </c>
      <c r="BC116" s="43" t="s">
        <v>5</v>
      </c>
      <c r="BD116" s="72" t="e">
        <f>ROUND(#REF!*#REF!,0)</f>
        <v>#REF!</v>
      </c>
      <c r="BE116" s="43" t="s">
        <v>8</v>
      </c>
      <c r="BF116" s="71" t="s">
        <v>2749</v>
      </c>
    </row>
    <row r="117" spans="1:58" s="45" customFormat="1" ht="18" customHeight="1">
      <c r="A117" s="65"/>
      <c r="B117" s="74" t="s">
        <v>1716</v>
      </c>
      <c r="C117" s="220"/>
      <c r="D117" s="231" t="s">
        <v>3793</v>
      </c>
      <c r="E117" s="257"/>
      <c r="F117" s="257"/>
      <c r="G117" s="68"/>
      <c r="I117" s="69"/>
      <c r="J117" s="69"/>
      <c r="K117" s="69"/>
      <c r="L117" s="69"/>
      <c r="M117" s="70"/>
      <c r="AK117" s="71"/>
      <c r="AM117" s="71"/>
      <c r="AN117" s="71"/>
      <c r="AR117" s="43"/>
      <c r="AX117" s="72"/>
      <c r="AY117" s="72"/>
      <c r="AZ117" s="72"/>
      <c r="BA117" s="72"/>
      <c r="BB117" s="72"/>
      <c r="BC117" s="43"/>
      <c r="BD117" s="72"/>
      <c r="BE117" s="43"/>
      <c r="BF117" s="71"/>
    </row>
    <row r="118" spans="1:58" s="45" customFormat="1" ht="24.75" customHeight="1">
      <c r="A118" s="65" t="s">
        <v>2721</v>
      </c>
      <c r="B118" s="65"/>
      <c r="C118" s="219"/>
      <c r="D118" s="67" t="s">
        <v>3794</v>
      </c>
      <c r="E118" s="257" t="s">
        <v>1158</v>
      </c>
      <c r="F118" s="257">
        <v>95</v>
      </c>
      <c r="G118" s="68" t="s">
        <v>1709</v>
      </c>
      <c r="I118" s="69" t="e">
        <f>H118*#REF!</f>
        <v>#REF!</v>
      </c>
      <c r="J118" s="69">
        <v>0</v>
      </c>
      <c r="K118" s="69" t="e">
        <f>J118*#REF!</f>
        <v>#REF!</v>
      </c>
      <c r="L118" s="69">
        <v>0</v>
      </c>
      <c r="M118" s="70" t="e">
        <f>L118*#REF!</f>
        <v>#REF!</v>
      </c>
      <c r="AK118" s="71" t="s">
        <v>12</v>
      </c>
      <c r="AM118" s="71" t="s">
        <v>1088</v>
      </c>
      <c r="AN118" s="71" t="s">
        <v>6</v>
      </c>
      <c r="AR118" s="43" t="s">
        <v>3671</v>
      </c>
      <c r="AX118" s="72" t="e">
        <f>IF(G118="základní",#REF!,0)</f>
        <v>#REF!</v>
      </c>
      <c r="AY118" s="72">
        <f>IF(G118="snížená",#REF!,0)</f>
        <v>0</v>
      </c>
      <c r="AZ118" s="72">
        <f>IF(G118="zákl. přenesená",#REF!,0)</f>
        <v>0</v>
      </c>
      <c r="BA118" s="72">
        <f>IF(G118="sníž. přenesená",#REF!,0)</f>
        <v>0</v>
      </c>
      <c r="BB118" s="72">
        <f>IF(G118="nulová",#REF!,0)</f>
        <v>0</v>
      </c>
      <c r="BC118" s="43" t="s">
        <v>5</v>
      </c>
      <c r="BD118" s="72" t="e">
        <f>ROUND(#REF!*#REF!,0)</f>
        <v>#REF!</v>
      </c>
      <c r="BE118" s="43" t="s">
        <v>8</v>
      </c>
      <c r="BF118" s="71" t="s">
        <v>2754</v>
      </c>
    </row>
    <row r="119" spans="1:58" s="45" customFormat="1" ht="14.25" customHeight="1">
      <c r="A119" s="65"/>
      <c r="B119" s="74" t="s">
        <v>1716</v>
      </c>
      <c r="C119" s="220"/>
      <c r="D119" s="229" t="s">
        <v>3795</v>
      </c>
      <c r="E119" s="257"/>
      <c r="F119" s="257"/>
      <c r="G119" s="68"/>
      <c r="I119" s="69"/>
      <c r="J119" s="69"/>
      <c r="K119" s="69"/>
      <c r="L119" s="69"/>
      <c r="M119" s="70"/>
      <c r="AK119" s="71"/>
      <c r="AM119" s="71"/>
      <c r="AN119" s="71"/>
      <c r="AR119" s="43"/>
      <c r="AX119" s="72"/>
      <c r="AY119" s="72"/>
      <c r="AZ119" s="72"/>
      <c r="BA119" s="72"/>
      <c r="BB119" s="72"/>
      <c r="BC119" s="43"/>
      <c r="BD119" s="72"/>
      <c r="BE119" s="43"/>
      <c r="BF119" s="71"/>
    </row>
    <row r="120" spans="1:58" s="45" customFormat="1" ht="26.25" customHeight="1">
      <c r="A120" s="65" t="s">
        <v>2725</v>
      </c>
      <c r="B120" s="65"/>
      <c r="C120" s="219"/>
      <c r="D120" s="67" t="s">
        <v>3796</v>
      </c>
      <c r="E120" s="257" t="s">
        <v>1158</v>
      </c>
      <c r="F120" s="257">
        <v>95</v>
      </c>
      <c r="G120" s="68" t="s">
        <v>1709</v>
      </c>
      <c r="I120" s="69" t="e">
        <f>H120*#REF!</f>
        <v>#REF!</v>
      </c>
      <c r="J120" s="69">
        <v>0</v>
      </c>
      <c r="K120" s="69" t="e">
        <f>J120*#REF!</f>
        <v>#REF!</v>
      </c>
      <c r="L120" s="69">
        <v>0</v>
      </c>
      <c r="M120" s="70" t="e">
        <f>L120*#REF!</f>
        <v>#REF!</v>
      </c>
      <c r="AK120" s="71" t="s">
        <v>12</v>
      </c>
      <c r="AM120" s="71" t="s">
        <v>1088</v>
      </c>
      <c r="AN120" s="71" t="s">
        <v>6</v>
      </c>
      <c r="AR120" s="43" t="s">
        <v>3671</v>
      </c>
      <c r="AX120" s="72" t="e">
        <f>IF(G120="základní",#REF!,0)</f>
        <v>#REF!</v>
      </c>
      <c r="AY120" s="72">
        <f>IF(G120="snížená",#REF!,0)</f>
        <v>0</v>
      </c>
      <c r="AZ120" s="72">
        <f>IF(G120="zákl. přenesená",#REF!,0)</f>
        <v>0</v>
      </c>
      <c r="BA120" s="72">
        <f>IF(G120="sníž. přenesená",#REF!,0)</f>
        <v>0</v>
      </c>
      <c r="BB120" s="72">
        <f>IF(G120="nulová",#REF!,0)</f>
        <v>0</v>
      </c>
      <c r="BC120" s="43" t="s">
        <v>5</v>
      </c>
      <c r="BD120" s="72" t="e">
        <f>ROUND(#REF!*#REF!,0)</f>
        <v>#REF!</v>
      </c>
      <c r="BE120" s="43" t="s">
        <v>8</v>
      </c>
      <c r="BF120" s="71" t="s">
        <v>2760</v>
      </c>
    </row>
    <row r="121" spans="1:58" s="45" customFormat="1" ht="17.25" customHeight="1">
      <c r="A121" s="65"/>
      <c r="B121" s="74" t="s">
        <v>1716</v>
      </c>
      <c r="C121" s="220"/>
      <c r="D121" s="98" t="s">
        <v>3797</v>
      </c>
      <c r="E121" s="257"/>
      <c r="F121" s="257"/>
      <c r="G121" s="68"/>
      <c r="I121" s="69"/>
      <c r="J121" s="69"/>
      <c r="K121" s="69"/>
      <c r="L121" s="69"/>
      <c r="M121" s="70"/>
      <c r="AK121" s="71"/>
      <c r="AM121" s="71"/>
      <c r="AN121" s="71"/>
      <c r="AR121" s="43"/>
      <c r="AX121" s="72"/>
      <c r="AY121" s="72"/>
      <c r="AZ121" s="72"/>
      <c r="BA121" s="72"/>
      <c r="BB121" s="72"/>
      <c r="BC121" s="43"/>
      <c r="BD121" s="72"/>
      <c r="BE121" s="43"/>
      <c r="BF121" s="71"/>
    </row>
    <row r="122" spans="1:58" s="45" customFormat="1" ht="27" customHeight="1">
      <c r="A122" s="65" t="s">
        <v>2728</v>
      </c>
      <c r="B122" s="65"/>
      <c r="C122" s="219"/>
      <c r="D122" s="67" t="s">
        <v>3749</v>
      </c>
      <c r="E122" s="257" t="s">
        <v>1158</v>
      </c>
      <c r="F122" s="257">
        <v>95</v>
      </c>
      <c r="G122" s="68" t="s">
        <v>1709</v>
      </c>
      <c r="I122" s="69" t="e">
        <f>H122*#REF!</f>
        <v>#REF!</v>
      </c>
      <c r="J122" s="69">
        <v>0</v>
      </c>
      <c r="K122" s="69" t="e">
        <f>J122*#REF!</f>
        <v>#REF!</v>
      </c>
      <c r="L122" s="69">
        <v>0</v>
      </c>
      <c r="M122" s="70" t="e">
        <f>L122*#REF!</f>
        <v>#REF!</v>
      </c>
      <c r="AK122" s="71" t="s">
        <v>12</v>
      </c>
      <c r="AM122" s="71" t="s">
        <v>1088</v>
      </c>
      <c r="AN122" s="71" t="s">
        <v>6</v>
      </c>
      <c r="AR122" s="43" t="s">
        <v>3671</v>
      </c>
      <c r="AX122" s="72" t="e">
        <f>IF(G122="základní",#REF!,0)</f>
        <v>#REF!</v>
      </c>
      <c r="AY122" s="72">
        <f>IF(G122="snížená",#REF!,0)</f>
        <v>0</v>
      </c>
      <c r="AZ122" s="72">
        <f>IF(G122="zákl. přenesená",#REF!,0)</f>
        <v>0</v>
      </c>
      <c r="BA122" s="72">
        <f>IF(G122="sníž. přenesená",#REF!,0)</f>
        <v>0</v>
      </c>
      <c r="BB122" s="72">
        <f>IF(G122="nulová",#REF!,0)</f>
        <v>0</v>
      </c>
      <c r="BC122" s="43" t="s">
        <v>5</v>
      </c>
      <c r="BD122" s="72" t="e">
        <f>ROUND(#REF!*#REF!,0)</f>
        <v>#REF!</v>
      </c>
      <c r="BE122" s="43" t="s">
        <v>8</v>
      </c>
      <c r="BF122" s="71" t="s">
        <v>2765</v>
      </c>
    </row>
    <row r="123" spans="1:58" s="45" customFormat="1" ht="18" customHeight="1">
      <c r="A123" s="65"/>
      <c r="B123" s="74" t="s">
        <v>1716</v>
      </c>
      <c r="C123" s="220"/>
      <c r="D123" s="98" t="s">
        <v>3798</v>
      </c>
      <c r="E123" s="257"/>
      <c r="F123" s="257"/>
      <c r="G123" s="68"/>
      <c r="I123" s="69"/>
      <c r="J123" s="69"/>
      <c r="K123" s="69"/>
      <c r="L123" s="69"/>
      <c r="M123" s="70"/>
      <c r="AK123" s="71"/>
      <c r="AM123" s="71"/>
      <c r="AN123" s="71"/>
      <c r="AR123" s="43"/>
      <c r="AX123" s="72"/>
      <c r="AY123" s="72"/>
      <c r="AZ123" s="72"/>
      <c r="BA123" s="72"/>
      <c r="BB123" s="72"/>
      <c r="BC123" s="43"/>
      <c r="BD123" s="72"/>
      <c r="BE123" s="43"/>
      <c r="BF123" s="71"/>
    </row>
    <row r="124" spans="1:58" s="45" customFormat="1" ht="24" customHeight="1">
      <c r="A124" s="65" t="s">
        <v>2730</v>
      </c>
      <c r="B124" s="65"/>
      <c r="C124" s="219"/>
      <c r="D124" s="67" t="s">
        <v>3752</v>
      </c>
      <c r="E124" s="257" t="s">
        <v>1158</v>
      </c>
      <c r="F124" s="257">
        <v>95</v>
      </c>
      <c r="G124" s="68" t="s">
        <v>1709</v>
      </c>
      <c r="I124" s="69" t="e">
        <f>H124*#REF!</f>
        <v>#REF!</v>
      </c>
      <c r="J124" s="69">
        <v>0</v>
      </c>
      <c r="K124" s="69" t="e">
        <f>J124*#REF!</f>
        <v>#REF!</v>
      </c>
      <c r="L124" s="69">
        <v>0</v>
      </c>
      <c r="M124" s="70" t="e">
        <f>L124*#REF!</f>
        <v>#REF!</v>
      </c>
      <c r="AK124" s="71" t="s">
        <v>12</v>
      </c>
      <c r="AM124" s="71" t="s">
        <v>1088</v>
      </c>
      <c r="AN124" s="71" t="s">
        <v>6</v>
      </c>
      <c r="AR124" s="43" t="s">
        <v>3671</v>
      </c>
      <c r="AX124" s="72" t="e">
        <f>IF(G124="základní",#REF!,0)</f>
        <v>#REF!</v>
      </c>
      <c r="AY124" s="72">
        <f>IF(G124="snížená",#REF!,0)</f>
        <v>0</v>
      </c>
      <c r="AZ124" s="72">
        <f>IF(G124="zákl. přenesená",#REF!,0)</f>
        <v>0</v>
      </c>
      <c r="BA124" s="72">
        <f>IF(G124="sníž. přenesená",#REF!,0)</f>
        <v>0</v>
      </c>
      <c r="BB124" s="72">
        <f>IF(G124="nulová",#REF!,0)</f>
        <v>0</v>
      </c>
      <c r="BC124" s="43" t="s">
        <v>5</v>
      </c>
      <c r="BD124" s="72" t="e">
        <f>ROUND(#REF!*#REF!,0)</f>
        <v>#REF!</v>
      </c>
      <c r="BE124" s="43" t="s">
        <v>8</v>
      </c>
      <c r="BF124" s="71" t="s">
        <v>2769</v>
      </c>
    </row>
    <row r="125" spans="1:58" s="45" customFormat="1" ht="15" customHeight="1">
      <c r="A125" s="65"/>
      <c r="B125" s="74" t="s">
        <v>1716</v>
      </c>
      <c r="C125" s="220"/>
      <c r="D125" s="98" t="s">
        <v>3798</v>
      </c>
      <c r="E125" s="257"/>
      <c r="F125" s="257"/>
      <c r="G125" s="68"/>
      <c r="I125" s="69"/>
      <c r="J125" s="69"/>
      <c r="K125" s="69"/>
      <c r="L125" s="69"/>
      <c r="M125" s="70"/>
      <c r="AK125" s="71"/>
      <c r="AM125" s="71"/>
      <c r="AN125" s="71"/>
      <c r="AR125" s="43"/>
      <c r="AX125" s="72"/>
      <c r="AY125" s="72"/>
      <c r="AZ125" s="72"/>
      <c r="BA125" s="72"/>
      <c r="BB125" s="72"/>
      <c r="BC125" s="43"/>
      <c r="BD125" s="72"/>
      <c r="BE125" s="43"/>
      <c r="BF125" s="71"/>
    </row>
    <row r="126" spans="1:58" s="45" customFormat="1" ht="16.5" customHeight="1">
      <c r="A126" s="65" t="s">
        <v>2734</v>
      </c>
      <c r="B126" s="65"/>
      <c r="C126" s="219"/>
      <c r="D126" s="67" t="s">
        <v>3754</v>
      </c>
      <c r="E126" s="257" t="s">
        <v>1158</v>
      </c>
      <c r="F126" s="257">
        <v>95</v>
      </c>
      <c r="G126" s="68" t="s">
        <v>1709</v>
      </c>
      <c r="I126" s="69" t="e">
        <f>H126*#REF!</f>
        <v>#REF!</v>
      </c>
      <c r="J126" s="69">
        <v>0</v>
      </c>
      <c r="K126" s="69" t="e">
        <f>J126*#REF!</f>
        <v>#REF!</v>
      </c>
      <c r="L126" s="69">
        <v>0</v>
      </c>
      <c r="M126" s="70" t="e">
        <f>L126*#REF!</f>
        <v>#REF!</v>
      </c>
      <c r="AK126" s="71" t="s">
        <v>12</v>
      </c>
      <c r="AM126" s="71" t="s">
        <v>1088</v>
      </c>
      <c r="AN126" s="71" t="s">
        <v>6</v>
      </c>
      <c r="AR126" s="43" t="s">
        <v>3671</v>
      </c>
      <c r="AX126" s="72" t="e">
        <f>IF(G126="základní",#REF!,0)</f>
        <v>#REF!</v>
      </c>
      <c r="AY126" s="72">
        <f>IF(G126="snížená",#REF!,0)</f>
        <v>0</v>
      </c>
      <c r="AZ126" s="72">
        <f>IF(G126="zákl. přenesená",#REF!,0)</f>
        <v>0</v>
      </c>
      <c r="BA126" s="72">
        <f>IF(G126="sníž. přenesená",#REF!,0)</f>
        <v>0</v>
      </c>
      <c r="BB126" s="72">
        <f>IF(G126="nulová",#REF!,0)</f>
        <v>0</v>
      </c>
      <c r="BC126" s="43" t="s">
        <v>5</v>
      </c>
      <c r="BD126" s="72" t="e">
        <f>ROUND(#REF!*#REF!,0)</f>
        <v>#REF!</v>
      </c>
      <c r="BE126" s="43" t="s">
        <v>8</v>
      </c>
      <c r="BF126" s="71" t="s">
        <v>2775</v>
      </c>
    </row>
    <row r="127" spans="1:58" s="45" customFormat="1" ht="12" customHeight="1">
      <c r="A127" s="65"/>
      <c r="B127" s="74" t="s">
        <v>1716</v>
      </c>
      <c r="C127" s="220"/>
      <c r="D127" s="229" t="s">
        <v>3799</v>
      </c>
      <c r="E127" s="257"/>
      <c r="F127" s="257"/>
      <c r="G127" s="68"/>
      <c r="I127" s="69"/>
      <c r="J127" s="69"/>
      <c r="K127" s="69"/>
      <c r="L127" s="69"/>
      <c r="M127" s="70"/>
      <c r="AK127" s="71"/>
      <c r="AM127" s="71"/>
      <c r="AN127" s="71"/>
      <c r="AR127" s="43"/>
      <c r="AX127" s="72"/>
      <c r="AY127" s="72"/>
      <c r="AZ127" s="72"/>
      <c r="BA127" s="72"/>
      <c r="BB127" s="72"/>
      <c r="BC127" s="43"/>
      <c r="BD127" s="72"/>
      <c r="BE127" s="43"/>
      <c r="BF127" s="71"/>
    </row>
    <row r="128" spans="1:58" s="45" customFormat="1" ht="28.5" customHeight="1">
      <c r="A128" s="65" t="s">
        <v>2738</v>
      </c>
      <c r="B128" s="65"/>
      <c r="C128" s="219"/>
      <c r="D128" s="67" t="s">
        <v>3734</v>
      </c>
      <c r="E128" s="257" t="s">
        <v>1158</v>
      </c>
      <c r="F128" s="257">
        <v>95</v>
      </c>
      <c r="G128" s="68" t="s">
        <v>1709</v>
      </c>
      <c r="I128" s="69" t="e">
        <f>H128*#REF!</f>
        <v>#REF!</v>
      </c>
      <c r="J128" s="69">
        <v>0</v>
      </c>
      <c r="K128" s="69" t="e">
        <f>J128*#REF!</f>
        <v>#REF!</v>
      </c>
      <c r="L128" s="69">
        <v>0</v>
      </c>
      <c r="M128" s="70" t="e">
        <f>L128*#REF!</f>
        <v>#REF!</v>
      </c>
      <c r="AK128" s="71" t="s">
        <v>12</v>
      </c>
      <c r="AM128" s="71" t="s">
        <v>1088</v>
      </c>
      <c r="AN128" s="71" t="s">
        <v>6</v>
      </c>
      <c r="AR128" s="43" t="s">
        <v>3671</v>
      </c>
      <c r="AX128" s="72" t="e">
        <f>IF(G128="základní",#REF!,0)</f>
        <v>#REF!</v>
      </c>
      <c r="AY128" s="72">
        <f>IF(G128="snížená",#REF!,0)</f>
        <v>0</v>
      </c>
      <c r="AZ128" s="72">
        <f>IF(G128="zákl. přenesená",#REF!,0)</f>
        <v>0</v>
      </c>
      <c r="BA128" s="72">
        <f>IF(G128="sníž. přenesená",#REF!,0)</f>
        <v>0</v>
      </c>
      <c r="BB128" s="72">
        <f>IF(G128="nulová",#REF!,0)</f>
        <v>0</v>
      </c>
      <c r="BC128" s="43" t="s">
        <v>5</v>
      </c>
      <c r="BD128" s="72" t="e">
        <f>ROUND(#REF!*#REF!,0)</f>
        <v>#REF!</v>
      </c>
      <c r="BE128" s="43" t="s">
        <v>8</v>
      </c>
      <c r="BF128" s="71" t="s">
        <v>2779</v>
      </c>
    </row>
    <row r="129" spans="1:58" s="45" customFormat="1" ht="19.5" customHeight="1">
      <c r="A129" s="65"/>
      <c r="B129" s="74" t="s">
        <v>1716</v>
      </c>
      <c r="C129" s="220"/>
      <c r="D129" s="229" t="s">
        <v>3800</v>
      </c>
      <c r="E129" s="257"/>
      <c r="F129" s="257"/>
      <c r="G129" s="68"/>
      <c r="I129" s="69"/>
      <c r="J129" s="69"/>
      <c r="K129" s="69"/>
      <c r="L129" s="69"/>
      <c r="M129" s="70"/>
      <c r="AK129" s="71"/>
      <c r="AM129" s="71"/>
      <c r="AN129" s="71"/>
      <c r="AR129" s="43"/>
      <c r="AX129" s="72"/>
      <c r="AY129" s="72"/>
      <c r="AZ129" s="72"/>
      <c r="BA129" s="72"/>
      <c r="BB129" s="72"/>
      <c r="BC129" s="43"/>
      <c r="BD129" s="72"/>
      <c r="BE129" s="43"/>
      <c r="BF129" s="71"/>
    </row>
    <row r="130" spans="1:58" s="45" customFormat="1" ht="16.5" customHeight="1">
      <c r="A130" s="65" t="s">
        <v>2741</v>
      </c>
      <c r="B130" s="65"/>
      <c r="C130" s="219"/>
      <c r="D130" s="67" t="s">
        <v>3786</v>
      </c>
      <c r="E130" s="257" t="s">
        <v>1158</v>
      </c>
      <c r="F130" s="257">
        <v>95</v>
      </c>
      <c r="G130" s="68" t="s">
        <v>1709</v>
      </c>
      <c r="I130" s="69" t="e">
        <f>H130*#REF!</f>
        <v>#REF!</v>
      </c>
      <c r="J130" s="69">
        <v>0</v>
      </c>
      <c r="K130" s="69" t="e">
        <f>J130*#REF!</f>
        <v>#REF!</v>
      </c>
      <c r="L130" s="69">
        <v>0</v>
      </c>
      <c r="M130" s="70" t="e">
        <f>L130*#REF!</f>
        <v>#REF!</v>
      </c>
      <c r="AK130" s="71" t="s">
        <v>12</v>
      </c>
      <c r="AM130" s="71" t="s">
        <v>1088</v>
      </c>
      <c r="AN130" s="71" t="s">
        <v>6</v>
      </c>
      <c r="AR130" s="43" t="s">
        <v>3671</v>
      </c>
      <c r="AX130" s="72" t="e">
        <f>IF(G130="základní",#REF!,0)</f>
        <v>#REF!</v>
      </c>
      <c r="AY130" s="72">
        <f>IF(G130="snížená",#REF!,0)</f>
        <v>0</v>
      </c>
      <c r="AZ130" s="72">
        <f>IF(G130="zákl. přenesená",#REF!,0)</f>
        <v>0</v>
      </c>
      <c r="BA130" s="72">
        <f>IF(G130="sníž. přenesená",#REF!,0)</f>
        <v>0</v>
      </c>
      <c r="BB130" s="72">
        <f>IF(G130="nulová",#REF!,0)</f>
        <v>0</v>
      </c>
      <c r="BC130" s="43" t="s">
        <v>5</v>
      </c>
      <c r="BD130" s="72" t="e">
        <f>ROUND(#REF!*#REF!,0)</f>
        <v>#REF!</v>
      </c>
      <c r="BE130" s="43" t="s">
        <v>8</v>
      </c>
      <c r="BF130" s="71" t="s">
        <v>2784</v>
      </c>
    </row>
    <row r="131" spans="1:58" s="45" customFormat="1" ht="16.5" customHeight="1">
      <c r="A131" s="65"/>
      <c r="B131" s="74" t="s">
        <v>1716</v>
      </c>
      <c r="C131" s="220"/>
      <c r="D131" s="229" t="s">
        <v>3801</v>
      </c>
      <c r="E131" s="257"/>
      <c r="F131" s="257"/>
      <c r="G131" s="68"/>
      <c r="I131" s="69"/>
      <c r="J131" s="69"/>
      <c r="K131" s="69"/>
      <c r="L131" s="69"/>
      <c r="M131" s="70"/>
      <c r="AK131" s="71"/>
      <c r="AM131" s="71"/>
      <c r="AN131" s="71"/>
      <c r="AR131" s="43"/>
      <c r="AX131" s="72"/>
      <c r="AY131" s="72"/>
      <c r="AZ131" s="72"/>
      <c r="BA131" s="72"/>
      <c r="BB131" s="72"/>
      <c r="BC131" s="43"/>
      <c r="BD131" s="72"/>
      <c r="BE131" s="43"/>
      <c r="BF131" s="71"/>
    </row>
    <row r="132" spans="1:58" s="45" customFormat="1" ht="27.75" customHeight="1">
      <c r="A132" s="65" t="s">
        <v>2744</v>
      </c>
      <c r="B132" s="65"/>
      <c r="C132" s="219"/>
      <c r="D132" s="67" t="s">
        <v>3788</v>
      </c>
      <c r="E132" s="257" t="s">
        <v>1158</v>
      </c>
      <c r="F132" s="257">
        <v>95</v>
      </c>
      <c r="G132" s="68" t="s">
        <v>1709</v>
      </c>
      <c r="I132" s="69" t="e">
        <f>H132*#REF!</f>
        <v>#REF!</v>
      </c>
      <c r="J132" s="69">
        <v>0</v>
      </c>
      <c r="K132" s="69" t="e">
        <f>J132*#REF!</f>
        <v>#REF!</v>
      </c>
      <c r="L132" s="69">
        <v>0</v>
      </c>
      <c r="M132" s="70" t="e">
        <f>L132*#REF!</f>
        <v>#REF!</v>
      </c>
      <c r="AK132" s="71" t="s">
        <v>12</v>
      </c>
      <c r="AM132" s="71" t="s">
        <v>1088</v>
      </c>
      <c r="AN132" s="71" t="s">
        <v>6</v>
      </c>
      <c r="AR132" s="43" t="s">
        <v>3671</v>
      </c>
      <c r="AX132" s="72" t="e">
        <f>IF(G132="základní",#REF!,0)</f>
        <v>#REF!</v>
      </c>
      <c r="AY132" s="72">
        <f>IF(G132="snížená",#REF!,0)</f>
        <v>0</v>
      </c>
      <c r="AZ132" s="72">
        <f>IF(G132="zákl. přenesená",#REF!,0)</f>
        <v>0</v>
      </c>
      <c r="BA132" s="72">
        <f>IF(G132="sníž. přenesená",#REF!,0)</f>
        <v>0</v>
      </c>
      <c r="BB132" s="72">
        <f>IF(G132="nulová",#REF!,0)</f>
        <v>0</v>
      </c>
      <c r="BC132" s="43" t="s">
        <v>5</v>
      </c>
      <c r="BD132" s="72" t="e">
        <f>ROUND(#REF!*#REF!,0)</f>
        <v>#REF!</v>
      </c>
      <c r="BE132" s="43" t="s">
        <v>8</v>
      </c>
      <c r="BF132" s="71" t="s">
        <v>2788</v>
      </c>
    </row>
    <row r="133" spans="1:58" s="45" customFormat="1" ht="13.5" customHeight="1">
      <c r="A133" s="65"/>
      <c r="B133" s="74" t="s">
        <v>1716</v>
      </c>
      <c r="C133" s="220"/>
      <c r="D133" s="231" t="s">
        <v>3802</v>
      </c>
      <c r="E133" s="257"/>
      <c r="F133" s="257"/>
      <c r="G133" s="68"/>
      <c r="I133" s="69"/>
      <c r="J133" s="69"/>
      <c r="K133" s="69"/>
      <c r="L133" s="69"/>
      <c r="M133" s="70"/>
      <c r="AK133" s="71"/>
      <c r="AM133" s="71"/>
      <c r="AN133" s="71"/>
      <c r="AR133" s="43"/>
      <c r="AX133" s="72"/>
      <c r="AY133" s="72"/>
      <c r="AZ133" s="72"/>
      <c r="BA133" s="72"/>
      <c r="BB133" s="72"/>
      <c r="BC133" s="43"/>
      <c r="BD133" s="72"/>
      <c r="BE133" s="43"/>
      <c r="BF133" s="71"/>
    </row>
    <row r="134" spans="1:58" s="45" customFormat="1" ht="21" customHeight="1">
      <c r="A134" s="65" t="s">
        <v>2747</v>
      </c>
      <c r="B134" s="65"/>
      <c r="C134" s="219"/>
      <c r="D134" s="67" t="s">
        <v>3790</v>
      </c>
      <c r="E134" s="257" t="s">
        <v>1158</v>
      </c>
      <c r="F134" s="257">
        <v>95</v>
      </c>
      <c r="G134" s="68" t="s">
        <v>1709</v>
      </c>
      <c r="I134" s="69" t="e">
        <f>H134*#REF!</f>
        <v>#REF!</v>
      </c>
      <c r="J134" s="69">
        <v>0</v>
      </c>
      <c r="K134" s="69" t="e">
        <f>J134*#REF!</f>
        <v>#REF!</v>
      </c>
      <c r="L134" s="69">
        <v>0</v>
      </c>
      <c r="M134" s="70" t="e">
        <f>L134*#REF!</f>
        <v>#REF!</v>
      </c>
      <c r="AK134" s="71" t="s">
        <v>12</v>
      </c>
      <c r="AM134" s="71" t="s">
        <v>1088</v>
      </c>
      <c r="AN134" s="71" t="s">
        <v>6</v>
      </c>
      <c r="AR134" s="43" t="s">
        <v>3671</v>
      </c>
      <c r="AX134" s="72" t="e">
        <f>IF(G134="základní",#REF!,0)</f>
        <v>#REF!</v>
      </c>
      <c r="AY134" s="72">
        <f>IF(G134="snížená",#REF!,0)</f>
        <v>0</v>
      </c>
      <c r="AZ134" s="72">
        <f>IF(G134="zákl. přenesená",#REF!,0)</f>
        <v>0</v>
      </c>
      <c r="BA134" s="72">
        <f>IF(G134="sníž. přenesená",#REF!,0)</f>
        <v>0</v>
      </c>
      <c r="BB134" s="72">
        <f>IF(G134="nulová",#REF!,0)</f>
        <v>0</v>
      </c>
      <c r="BC134" s="43" t="s">
        <v>5</v>
      </c>
      <c r="BD134" s="72" t="e">
        <f>ROUND(#REF!*#REF!,0)</f>
        <v>#REF!</v>
      </c>
      <c r="BE134" s="43" t="s">
        <v>8</v>
      </c>
      <c r="BF134" s="71" t="s">
        <v>2792</v>
      </c>
    </row>
    <row r="135" spans="1:58" s="45" customFormat="1" ht="20.25" customHeight="1">
      <c r="A135" s="65"/>
      <c r="B135" s="74" t="s">
        <v>1716</v>
      </c>
      <c r="C135" s="220"/>
      <c r="D135" s="231" t="s">
        <v>3803</v>
      </c>
      <c r="E135" s="257"/>
      <c r="F135" s="257"/>
      <c r="G135" s="68"/>
      <c r="I135" s="69"/>
      <c r="J135" s="69"/>
      <c r="K135" s="69"/>
      <c r="L135" s="69"/>
      <c r="M135" s="70"/>
      <c r="AK135" s="71"/>
      <c r="AM135" s="71"/>
      <c r="AN135" s="71"/>
      <c r="AR135" s="43"/>
      <c r="AX135" s="72"/>
      <c r="AY135" s="72"/>
      <c r="AZ135" s="72"/>
      <c r="BA135" s="72"/>
      <c r="BB135" s="72"/>
      <c r="BC135" s="43"/>
      <c r="BD135" s="72"/>
      <c r="BE135" s="43"/>
      <c r="BF135" s="71"/>
    </row>
    <row r="136" spans="1:58" s="45" customFormat="1" ht="19.5" customHeight="1">
      <c r="A136" s="65" t="s">
        <v>2749</v>
      </c>
      <c r="B136" s="221"/>
      <c r="C136" s="219"/>
      <c r="D136" s="67" t="s">
        <v>3765</v>
      </c>
      <c r="E136" s="257" t="s">
        <v>1158</v>
      </c>
      <c r="F136" s="257">
        <v>95</v>
      </c>
      <c r="G136" s="222" t="s">
        <v>1709</v>
      </c>
      <c r="I136" s="69" t="e">
        <f>H136*#REF!</f>
        <v>#REF!</v>
      </c>
      <c r="J136" s="69">
        <v>0</v>
      </c>
      <c r="K136" s="69" t="e">
        <f>J136*#REF!</f>
        <v>#REF!</v>
      </c>
      <c r="L136" s="69">
        <v>0</v>
      </c>
      <c r="M136" s="70" t="e">
        <f>L136*#REF!</f>
        <v>#REF!</v>
      </c>
      <c r="AK136" s="71" t="s">
        <v>8</v>
      </c>
      <c r="AM136" s="71" t="s">
        <v>1138</v>
      </c>
      <c r="AN136" s="71" t="s">
        <v>6</v>
      </c>
      <c r="AR136" s="43" t="s">
        <v>3671</v>
      </c>
      <c r="AX136" s="72" t="e">
        <f>IF(G136="základní",#REF!,0)</f>
        <v>#REF!</v>
      </c>
      <c r="AY136" s="72">
        <f>IF(G136="snížená",#REF!,0)</f>
        <v>0</v>
      </c>
      <c r="AZ136" s="72">
        <f>IF(G136="zákl. přenesená",#REF!,0)</f>
        <v>0</v>
      </c>
      <c r="BA136" s="72">
        <f>IF(G136="sníž. přenesená",#REF!,0)</f>
        <v>0</v>
      </c>
      <c r="BB136" s="72">
        <f>IF(G136="nulová",#REF!,0)</f>
        <v>0</v>
      </c>
      <c r="BC136" s="43" t="s">
        <v>5</v>
      </c>
      <c r="BD136" s="72" t="e">
        <f>ROUND(#REF!*#REF!,0)</f>
        <v>#REF!</v>
      </c>
      <c r="BE136" s="43" t="s">
        <v>8</v>
      </c>
      <c r="BF136" s="71" t="s">
        <v>3804</v>
      </c>
    </row>
    <row r="137" spans="1:58" s="45" customFormat="1" ht="19.5" customHeight="1">
      <c r="A137" s="65"/>
      <c r="B137" s="74" t="s">
        <v>1716</v>
      </c>
      <c r="C137" s="220"/>
      <c r="D137" s="229" t="s">
        <v>3805</v>
      </c>
      <c r="E137" s="257"/>
      <c r="F137" s="257"/>
      <c r="G137" s="222"/>
      <c r="I137" s="69"/>
      <c r="J137" s="69"/>
      <c r="K137" s="69"/>
      <c r="L137" s="69"/>
      <c r="M137" s="70"/>
      <c r="AK137" s="71"/>
      <c r="AM137" s="71"/>
      <c r="AN137" s="71"/>
      <c r="AR137" s="43"/>
      <c r="AX137" s="72"/>
      <c r="AY137" s="72"/>
      <c r="AZ137" s="72"/>
      <c r="BA137" s="72"/>
      <c r="BB137" s="72"/>
      <c r="BC137" s="43"/>
      <c r="BD137" s="72"/>
      <c r="BE137" s="43"/>
      <c r="BF137" s="71"/>
    </row>
    <row r="138" spans="1:58" s="45" customFormat="1" ht="30" customHeight="1">
      <c r="A138" s="65" t="s">
        <v>2752</v>
      </c>
      <c r="B138" s="221"/>
      <c r="C138" s="219"/>
      <c r="D138" s="67" t="s">
        <v>3768</v>
      </c>
      <c r="E138" s="257" t="s">
        <v>1158</v>
      </c>
      <c r="F138" s="257">
        <v>95</v>
      </c>
      <c r="G138" s="222" t="s">
        <v>1709</v>
      </c>
      <c r="I138" s="69" t="e">
        <f>H138*#REF!</f>
        <v>#REF!</v>
      </c>
      <c r="J138" s="69">
        <v>0</v>
      </c>
      <c r="K138" s="69" t="e">
        <f>J138*#REF!</f>
        <v>#REF!</v>
      </c>
      <c r="L138" s="69">
        <v>0</v>
      </c>
      <c r="M138" s="70" t="e">
        <f>L138*#REF!</f>
        <v>#REF!</v>
      </c>
      <c r="AK138" s="71" t="s">
        <v>8</v>
      </c>
      <c r="AM138" s="71" t="s">
        <v>1138</v>
      </c>
      <c r="AN138" s="71" t="s">
        <v>6</v>
      </c>
      <c r="AR138" s="43" t="s">
        <v>3671</v>
      </c>
      <c r="AX138" s="72" t="e">
        <f>IF(G138="základní",#REF!,0)</f>
        <v>#REF!</v>
      </c>
      <c r="AY138" s="72">
        <f>IF(G138="snížená",#REF!,0)</f>
        <v>0</v>
      </c>
      <c r="AZ138" s="72">
        <f>IF(G138="zákl. přenesená",#REF!,0)</f>
        <v>0</v>
      </c>
      <c r="BA138" s="72">
        <f>IF(G138="sníž. přenesená",#REF!,0)</f>
        <v>0</v>
      </c>
      <c r="BB138" s="72">
        <f>IF(G138="nulová",#REF!,0)</f>
        <v>0</v>
      </c>
      <c r="BC138" s="43" t="s">
        <v>5</v>
      </c>
      <c r="BD138" s="72" t="e">
        <f>ROUND(#REF!*#REF!,0)</f>
        <v>#REF!</v>
      </c>
      <c r="BE138" s="43" t="s">
        <v>8</v>
      </c>
      <c r="BF138" s="71" t="s">
        <v>3806</v>
      </c>
    </row>
    <row r="139" spans="1:58" s="45" customFormat="1" ht="19.5" customHeight="1">
      <c r="A139" s="65"/>
      <c r="B139" s="74" t="s">
        <v>1716</v>
      </c>
      <c r="C139" s="220"/>
      <c r="D139" s="231" t="s">
        <v>3807</v>
      </c>
      <c r="E139" s="257"/>
      <c r="F139" s="257"/>
      <c r="G139" s="222"/>
      <c r="I139" s="69"/>
      <c r="J139" s="69"/>
      <c r="K139" s="69"/>
      <c r="L139" s="69"/>
      <c r="M139" s="70"/>
      <c r="AK139" s="71"/>
      <c r="AM139" s="71"/>
      <c r="AN139" s="71"/>
      <c r="AR139" s="43"/>
      <c r="AX139" s="72"/>
      <c r="AY139" s="72"/>
      <c r="AZ139" s="72"/>
      <c r="BA139" s="72"/>
      <c r="BB139" s="72"/>
      <c r="BC139" s="43"/>
      <c r="BD139" s="72"/>
      <c r="BE139" s="43"/>
      <c r="BF139" s="71"/>
    </row>
    <row r="140" spans="1:58" s="45" customFormat="1" ht="27" customHeight="1">
      <c r="A140" s="65" t="s">
        <v>2754</v>
      </c>
      <c r="B140" s="221"/>
      <c r="C140" s="219"/>
      <c r="D140" s="67" t="s">
        <v>3771</v>
      </c>
      <c r="E140" s="257" t="s">
        <v>1158</v>
      </c>
      <c r="F140" s="257">
        <v>95</v>
      </c>
      <c r="G140" s="222" t="s">
        <v>1709</v>
      </c>
      <c r="I140" s="69" t="e">
        <f>H140*#REF!</f>
        <v>#REF!</v>
      </c>
      <c r="J140" s="69">
        <v>0</v>
      </c>
      <c r="K140" s="69" t="e">
        <f>J140*#REF!</f>
        <v>#REF!</v>
      </c>
      <c r="L140" s="69">
        <v>0</v>
      </c>
      <c r="M140" s="70" t="e">
        <f>L140*#REF!</f>
        <v>#REF!</v>
      </c>
      <c r="AK140" s="71" t="s">
        <v>8</v>
      </c>
      <c r="AM140" s="71" t="s">
        <v>1138</v>
      </c>
      <c r="AN140" s="71" t="s">
        <v>6</v>
      </c>
      <c r="AR140" s="43" t="s">
        <v>3671</v>
      </c>
      <c r="AX140" s="72" t="e">
        <f>IF(G140="základní",#REF!,0)</f>
        <v>#REF!</v>
      </c>
      <c r="AY140" s="72">
        <f>IF(G140="snížená",#REF!,0)</f>
        <v>0</v>
      </c>
      <c r="AZ140" s="72">
        <f>IF(G140="zákl. přenesená",#REF!,0)</f>
        <v>0</v>
      </c>
      <c r="BA140" s="72">
        <f>IF(G140="sníž. přenesená",#REF!,0)</f>
        <v>0</v>
      </c>
      <c r="BB140" s="72">
        <f>IF(G140="nulová",#REF!,0)</f>
        <v>0</v>
      </c>
      <c r="BC140" s="43" t="s">
        <v>5</v>
      </c>
      <c r="BD140" s="72" t="e">
        <f>ROUND(#REF!*#REF!,0)</f>
        <v>#REF!</v>
      </c>
      <c r="BE140" s="43" t="s">
        <v>8</v>
      </c>
      <c r="BF140" s="71" t="s">
        <v>3808</v>
      </c>
    </row>
    <row r="141" spans="1:58" s="45" customFormat="1" ht="24" customHeight="1">
      <c r="A141" s="65"/>
      <c r="B141" s="74" t="s">
        <v>1716</v>
      </c>
      <c r="C141" s="220"/>
      <c r="D141" s="232" t="s">
        <v>3809</v>
      </c>
      <c r="E141" s="257"/>
      <c r="F141" s="257"/>
      <c r="G141" s="222"/>
      <c r="I141" s="69"/>
      <c r="J141" s="69"/>
      <c r="K141" s="69"/>
      <c r="L141" s="69"/>
      <c r="M141" s="70"/>
      <c r="AK141" s="71"/>
      <c r="AM141" s="71"/>
      <c r="AN141" s="71"/>
      <c r="AR141" s="43"/>
      <c r="AX141" s="72"/>
      <c r="AY141" s="72"/>
      <c r="AZ141" s="72"/>
      <c r="BA141" s="72"/>
      <c r="BB141" s="72"/>
      <c r="BC141" s="43"/>
      <c r="BD141" s="72"/>
      <c r="BE141" s="43"/>
      <c r="BF141" s="71"/>
    </row>
    <row r="142" spans="1:58" s="45" customFormat="1" ht="24.75" customHeight="1">
      <c r="A142" s="65" t="s">
        <v>2757</v>
      </c>
      <c r="B142" s="221"/>
      <c r="C142" s="219"/>
      <c r="D142" s="67" t="s">
        <v>3796</v>
      </c>
      <c r="E142" s="257" t="s">
        <v>1158</v>
      </c>
      <c r="F142" s="257">
        <v>95</v>
      </c>
      <c r="G142" s="222" t="s">
        <v>1709</v>
      </c>
      <c r="I142" s="69" t="e">
        <f>H142*#REF!</f>
        <v>#REF!</v>
      </c>
      <c r="J142" s="69">
        <v>0</v>
      </c>
      <c r="K142" s="69" t="e">
        <f>J142*#REF!</f>
        <v>#REF!</v>
      </c>
      <c r="L142" s="69">
        <v>0</v>
      </c>
      <c r="M142" s="70" t="e">
        <f>L142*#REF!</f>
        <v>#REF!</v>
      </c>
      <c r="AK142" s="71" t="s">
        <v>8</v>
      </c>
      <c r="AM142" s="71" t="s">
        <v>1138</v>
      </c>
      <c r="AN142" s="71" t="s">
        <v>6</v>
      </c>
      <c r="AR142" s="43" t="s">
        <v>3671</v>
      </c>
      <c r="AX142" s="72" t="e">
        <f>IF(G142="základní",#REF!,0)</f>
        <v>#REF!</v>
      </c>
      <c r="AY142" s="72">
        <f>IF(G142="snížená",#REF!,0)</f>
        <v>0</v>
      </c>
      <c r="AZ142" s="72">
        <f>IF(G142="zákl. přenesená",#REF!,0)</f>
        <v>0</v>
      </c>
      <c r="BA142" s="72">
        <f>IF(G142="sníž. přenesená",#REF!,0)</f>
        <v>0</v>
      </c>
      <c r="BB142" s="72">
        <f>IF(G142="nulová",#REF!,0)</f>
        <v>0</v>
      </c>
      <c r="BC142" s="43" t="s">
        <v>5</v>
      </c>
      <c r="BD142" s="72" t="e">
        <f>ROUND(#REF!*#REF!,0)</f>
        <v>#REF!</v>
      </c>
      <c r="BE142" s="43" t="s">
        <v>8</v>
      </c>
      <c r="BF142" s="71" t="s">
        <v>3810</v>
      </c>
    </row>
    <row r="143" spans="1:58" s="45" customFormat="1" ht="16.5" customHeight="1">
      <c r="A143" s="65"/>
      <c r="B143" s="74" t="s">
        <v>1716</v>
      </c>
      <c r="C143" s="220"/>
      <c r="D143" s="98" t="s">
        <v>3811</v>
      </c>
      <c r="E143" s="257"/>
      <c r="F143" s="257"/>
      <c r="G143" s="222"/>
      <c r="I143" s="69"/>
      <c r="J143" s="69"/>
      <c r="K143" s="69"/>
      <c r="L143" s="69"/>
      <c r="M143" s="70"/>
      <c r="AK143" s="71"/>
      <c r="AM143" s="71"/>
      <c r="AN143" s="71"/>
      <c r="AR143" s="43"/>
      <c r="AX143" s="72"/>
      <c r="AY143" s="72"/>
      <c r="AZ143" s="72"/>
      <c r="BA143" s="72"/>
      <c r="BB143" s="72"/>
      <c r="BC143" s="43"/>
      <c r="BD143" s="72"/>
      <c r="BE143" s="43"/>
      <c r="BF143" s="71"/>
    </row>
    <row r="144" spans="1:58" s="45" customFormat="1" ht="23.25" customHeight="1">
      <c r="A144" s="65" t="s">
        <v>2760</v>
      </c>
      <c r="B144" s="221"/>
      <c r="C144" s="219"/>
      <c r="D144" s="67" t="s">
        <v>3777</v>
      </c>
      <c r="E144" s="257" t="s">
        <v>1158</v>
      </c>
      <c r="F144" s="257">
        <v>95</v>
      </c>
      <c r="G144" s="222" t="s">
        <v>1709</v>
      </c>
      <c r="I144" s="69" t="e">
        <f>H144*#REF!</f>
        <v>#REF!</v>
      </c>
      <c r="J144" s="69">
        <v>0</v>
      </c>
      <c r="K144" s="69" t="e">
        <f>J144*#REF!</f>
        <v>#REF!</v>
      </c>
      <c r="L144" s="69">
        <v>0</v>
      </c>
      <c r="M144" s="70" t="e">
        <f>L144*#REF!</f>
        <v>#REF!</v>
      </c>
      <c r="AK144" s="71" t="s">
        <v>8</v>
      </c>
      <c r="AM144" s="71" t="s">
        <v>1138</v>
      </c>
      <c r="AN144" s="71" t="s">
        <v>6</v>
      </c>
      <c r="AR144" s="43" t="s">
        <v>3671</v>
      </c>
      <c r="AX144" s="72" t="e">
        <f>IF(G144="základní",#REF!,0)</f>
        <v>#REF!</v>
      </c>
      <c r="AY144" s="72">
        <f>IF(G144="snížená",#REF!,0)</f>
        <v>0</v>
      </c>
      <c r="AZ144" s="72">
        <f>IF(G144="zákl. přenesená",#REF!,0)</f>
        <v>0</v>
      </c>
      <c r="BA144" s="72">
        <f>IF(G144="sníž. přenesená",#REF!,0)</f>
        <v>0</v>
      </c>
      <c r="BB144" s="72">
        <f>IF(G144="nulová",#REF!,0)</f>
        <v>0</v>
      </c>
      <c r="BC144" s="43" t="s">
        <v>5</v>
      </c>
      <c r="BD144" s="72" t="e">
        <f>ROUND(#REF!*#REF!,0)</f>
        <v>#REF!</v>
      </c>
      <c r="BE144" s="43" t="s">
        <v>8</v>
      </c>
      <c r="BF144" s="71" t="s">
        <v>3812</v>
      </c>
    </row>
    <row r="145" spans="1:58" s="45" customFormat="1" ht="16.5" customHeight="1">
      <c r="A145" s="65"/>
      <c r="B145" s="74" t="s">
        <v>1716</v>
      </c>
      <c r="C145" s="220"/>
      <c r="D145" s="98" t="s">
        <v>3813</v>
      </c>
      <c r="E145" s="257"/>
      <c r="F145" s="257"/>
      <c r="G145" s="222"/>
      <c r="I145" s="69"/>
      <c r="J145" s="69"/>
      <c r="K145" s="69"/>
      <c r="L145" s="69"/>
      <c r="M145" s="70"/>
      <c r="AK145" s="71"/>
      <c r="AM145" s="71"/>
      <c r="AN145" s="71"/>
      <c r="AR145" s="43"/>
      <c r="AX145" s="72"/>
      <c r="AY145" s="72"/>
      <c r="AZ145" s="72"/>
      <c r="BA145" s="72"/>
      <c r="BB145" s="72"/>
      <c r="BC145" s="43"/>
      <c r="BD145" s="72"/>
      <c r="BE145" s="43"/>
      <c r="BF145" s="71"/>
    </row>
    <row r="146" spans="1:58" s="45" customFormat="1" ht="26.25" customHeight="1">
      <c r="A146" s="65" t="s">
        <v>2763</v>
      </c>
      <c r="B146" s="221"/>
      <c r="C146" s="219"/>
      <c r="D146" s="67" t="s">
        <v>3749</v>
      </c>
      <c r="E146" s="257" t="s">
        <v>1158</v>
      </c>
      <c r="F146" s="257">
        <v>95</v>
      </c>
      <c r="G146" s="222" t="s">
        <v>1709</v>
      </c>
      <c r="I146" s="69" t="e">
        <f>H146*#REF!</f>
        <v>#REF!</v>
      </c>
      <c r="J146" s="69">
        <v>0</v>
      </c>
      <c r="K146" s="69" t="e">
        <f>J146*#REF!</f>
        <v>#REF!</v>
      </c>
      <c r="L146" s="69">
        <v>0</v>
      </c>
      <c r="M146" s="70" t="e">
        <f>L146*#REF!</f>
        <v>#REF!</v>
      </c>
      <c r="AK146" s="71" t="s">
        <v>8</v>
      </c>
      <c r="AM146" s="71" t="s">
        <v>1138</v>
      </c>
      <c r="AN146" s="71" t="s">
        <v>6</v>
      </c>
      <c r="AR146" s="43" t="s">
        <v>3671</v>
      </c>
      <c r="AX146" s="72" t="e">
        <f>IF(G146="základní",#REF!,0)</f>
        <v>#REF!</v>
      </c>
      <c r="AY146" s="72">
        <f>IF(G146="snížená",#REF!,0)</f>
        <v>0</v>
      </c>
      <c r="AZ146" s="72">
        <f>IF(G146="zákl. přenesená",#REF!,0)</f>
        <v>0</v>
      </c>
      <c r="BA146" s="72">
        <f>IF(G146="sníž. přenesená",#REF!,0)</f>
        <v>0</v>
      </c>
      <c r="BB146" s="72">
        <f>IF(G146="nulová",#REF!,0)</f>
        <v>0</v>
      </c>
      <c r="BC146" s="43" t="s">
        <v>5</v>
      </c>
      <c r="BD146" s="72" t="e">
        <f>ROUND(#REF!*#REF!,0)</f>
        <v>#REF!</v>
      </c>
      <c r="BE146" s="43" t="s">
        <v>8</v>
      </c>
      <c r="BF146" s="71" t="s">
        <v>3814</v>
      </c>
    </row>
    <row r="147" spans="1:58" s="45" customFormat="1" ht="13.5" customHeight="1">
      <c r="A147" s="65"/>
      <c r="B147" s="74" t="s">
        <v>1716</v>
      </c>
      <c r="C147" s="220"/>
      <c r="D147" s="98" t="s">
        <v>3815</v>
      </c>
      <c r="E147" s="257"/>
      <c r="F147" s="257"/>
      <c r="G147" s="222"/>
      <c r="I147" s="69"/>
      <c r="J147" s="69"/>
      <c r="K147" s="69"/>
      <c r="L147" s="69"/>
      <c r="M147" s="70"/>
      <c r="AK147" s="71"/>
      <c r="AM147" s="71"/>
      <c r="AN147" s="71"/>
      <c r="AR147" s="43"/>
      <c r="AX147" s="72"/>
      <c r="AY147" s="72"/>
      <c r="AZ147" s="72"/>
      <c r="BA147" s="72"/>
      <c r="BB147" s="72"/>
      <c r="BC147" s="43"/>
      <c r="BD147" s="72"/>
      <c r="BE147" s="43"/>
      <c r="BF147" s="71"/>
    </row>
    <row r="148" spans="1:58" s="45" customFormat="1" ht="16.5" customHeight="1">
      <c r="A148" s="65" t="s">
        <v>2765</v>
      </c>
      <c r="B148" s="221"/>
      <c r="C148" s="219"/>
      <c r="D148" s="67" t="s">
        <v>3752</v>
      </c>
      <c r="E148" s="257" t="s">
        <v>1158</v>
      </c>
      <c r="F148" s="257">
        <v>95</v>
      </c>
      <c r="G148" s="222" t="s">
        <v>1709</v>
      </c>
      <c r="I148" s="69" t="e">
        <f>H148*#REF!</f>
        <v>#REF!</v>
      </c>
      <c r="J148" s="69">
        <v>0</v>
      </c>
      <c r="K148" s="69" t="e">
        <f>J148*#REF!</f>
        <v>#REF!</v>
      </c>
      <c r="L148" s="69">
        <v>0</v>
      </c>
      <c r="M148" s="70" t="e">
        <f>L148*#REF!</f>
        <v>#REF!</v>
      </c>
      <c r="AK148" s="71" t="s">
        <v>8</v>
      </c>
      <c r="AM148" s="71" t="s">
        <v>1138</v>
      </c>
      <c r="AN148" s="71" t="s">
        <v>6</v>
      </c>
      <c r="AR148" s="43" t="s">
        <v>3671</v>
      </c>
      <c r="AX148" s="72" t="e">
        <f>IF(G148="základní",#REF!,0)</f>
        <v>#REF!</v>
      </c>
      <c r="AY148" s="72">
        <f>IF(G148="snížená",#REF!,0)</f>
        <v>0</v>
      </c>
      <c r="AZ148" s="72">
        <f>IF(G148="zákl. přenesená",#REF!,0)</f>
        <v>0</v>
      </c>
      <c r="BA148" s="72">
        <f>IF(G148="sníž. přenesená",#REF!,0)</f>
        <v>0</v>
      </c>
      <c r="BB148" s="72">
        <f>IF(G148="nulová",#REF!,0)</f>
        <v>0</v>
      </c>
      <c r="BC148" s="43" t="s">
        <v>5</v>
      </c>
      <c r="BD148" s="72" t="e">
        <f>ROUND(#REF!*#REF!,0)</f>
        <v>#REF!</v>
      </c>
      <c r="BE148" s="43" t="s">
        <v>8</v>
      </c>
      <c r="BF148" s="71" t="s">
        <v>3816</v>
      </c>
    </row>
    <row r="149" spans="1:58" s="45" customFormat="1" ht="12" customHeight="1">
      <c r="A149" s="65"/>
      <c r="B149" s="74" t="s">
        <v>1716</v>
      </c>
      <c r="C149" s="220"/>
      <c r="D149" s="98" t="s">
        <v>3815</v>
      </c>
      <c r="E149" s="257"/>
      <c r="F149" s="257"/>
      <c r="G149" s="222"/>
      <c r="I149" s="69"/>
      <c r="J149" s="69"/>
      <c r="K149" s="69"/>
      <c r="L149" s="69"/>
      <c r="M149" s="70"/>
      <c r="AK149" s="71"/>
      <c r="AM149" s="71"/>
      <c r="AN149" s="71"/>
      <c r="AR149" s="43"/>
      <c r="AX149" s="72"/>
      <c r="AY149" s="72"/>
      <c r="AZ149" s="72"/>
      <c r="BA149" s="72"/>
      <c r="BB149" s="72"/>
      <c r="BC149" s="43"/>
      <c r="BD149" s="72"/>
      <c r="BE149" s="43"/>
      <c r="BF149" s="71"/>
    </row>
    <row r="150" spans="1:58" s="45" customFormat="1" ht="16.5" customHeight="1">
      <c r="A150" s="65" t="s">
        <v>2767</v>
      </c>
      <c r="B150" s="221"/>
      <c r="C150" s="219"/>
      <c r="D150" s="67" t="s">
        <v>3754</v>
      </c>
      <c r="E150" s="257" t="s">
        <v>1158</v>
      </c>
      <c r="F150" s="257">
        <v>95</v>
      </c>
      <c r="G150" s="222" t="s">
        <v>1709</v>
      </c>
      <c r="I150" s="69" t="e">
        <f>H150*#REF!</f>
        <v>#REF!</v>
      </c>
      <c r="J150" s="69">
        <v>0</v>
      </c>
      <c r="K150" s="69" t="e">
        <f>J150*#REF!</f>
        <v>#REF!</v>
      </c>
      <c r="L150" s="69">
        <v>0</v>
      </c>
      <c r="M150" s="70" t="e">
        <f>L150*#REF!</f>
        <v>#REF!</v>
      </c>
      <c r="AK150" s="71" t="s">
        <v>8</v>
      </c>
      <c r="AM150" s="71" t="s">
        <v>1138</v>
      </c>
      <c r="AN150" s="71" t="s">
        <v>6</v>
      </c>
      <c r="AR150" s="43" t="s">
        <v>3671</v>
      </c>
      <c r="AX150" s="72" t="e">
        <f>IF(G150="základní",#REF!,0)</f>
        <v>#REF!</v>
      </c>
      <c r="AY150" s="72">
        <f>IF(G150="snížená",#REF!,0)</f>
        <v>0</v>
      </c>
      <c r="AZ150" s="72">
        <f>IF(G150="zákl. přenesená",#REF!,0)</f>
        <v>0</v>
      </c>
      <c r="BA150" s="72">
        <f>IF(G150="sníž. přenesená",#REF!,0)</f>
        <v>0</v>
      </c>
      <c r="BB150" s="72">
        <f>IF(G150="nulová",#REF!,0)</f>
        <v>0</v>
      </c>
      <c r="BC150" s="43" t="s">
        <v>5</v>
      </c>
      <c r="BD150" s="72" t="e">
        <f>ROUND(#REF!*#REF!,0)</f>
        <v>#REF!</v>
      </c>
      <c r="BE150" s="43" t="s">
        <v>8</v>
      </c>
      <c r="BF150" s="71" t="s">
        <v>3817</v>
      </c>
    </row>
    <row r="151" spans="1:58" s="45" customFormat="1" ht="16.5" customHeight="1">
      <c r="A151" s="65"/>
      <c r="B151" s="74" t="s">
        <v>1716</v>
      </c>
      <c r="C151" s="220"/>
      <c r="D151" s="229" t="s">
        <v>3818</v>
      </c>
      <c r="E151" s="257"/>
      <c r="F151" s="257"/>
      <c r="G151" s="222"/>
      <c r="I151" s="69"/>
      <c r="J151" s="69"/>
      <c r="K151" s="69"/>
      <c r="L151" s="69"/>
      <c r="M151" s="70"/>
      <c r="AK151" s="71"/>
      <c r="AM151" s="71"/>
      <c r="AN151" s="71"/>
      <c r="AR151" s="43"/>
      <c r="AX151" s="72"/>
      <c r="AY151" s="72"/>
      <c r="AZ151" s="72"/>
      <c r="BA151" s="72"/>
      <c r="BB151" s="72"/>
      <c r="BC151" s="43"/>
      <c r="BD151" s="72"/>
      <c r="BE151" s="43"/>
      <c r="BF151" s="71"/>
    </row>
    <row r="152" spans="1:58" s="45" customFormat="1" ht="16.5" customHeight="1">
      <c r="A152" s="65" t="s">
        <v>2769</v>
      </c>
      <c r="B152" s="221"/>
      <c r="C152" s="219"/>
      <c r="D152" s="67" t="s">
        <v>3734</v>
      </c>
      <c r="E152" s="257" t="s">
        <v>1158</v>
      </c>
      <c r="F152" s="257">
        <v>95</v>
      </c>
      <c r="G152" s="222" t="s">
        <v>1709</v>
      </c>
      <c r="I152" s="69" t="e">
        <f>H152*#REF!</f>
        <v>#REF!</v>
      </c>
      <c r="J152" s="69">
        <v>0</v>
      </c>
      <c r="K152" s="69" t="e">
        <f>J152*#REF!</f>
        <v>#REF!</v>
      </c>
      <c r="L152" s="69">
        <v>0</v>
      </c>
      <c r="M152" s="70" t="e">
        <f>L152*#REF!</f>
        <v>#REF!</v>
      </c>
      <c r="AK152" s="71" t="s">
        <v>8</v>
      </c>
      <c r="AM152" s="71" t="s">
        <v>1138</v>
      </c>
      <c r="AN152" s="71" t="s">
        <v>6</v>
      </c>
      <c r="AR152" s="43" t="s">
        <v>3671</v>
      </c>
      <c r="AX152" s="72" t="e">
        <f>IF(G152="základní",#REF!,0)</f>
        <v>#REF!</v>
      </c>
      <c r="AY152" s="72">
        <f>IF(G152="snížená",#REF!,0)</f>
        <v>0</v>
      </c>
      <c r="AZ152" s="72">
        <f>IF(G152="zákl. přenesená",#REF!,0)</f>
        <v>0</v>
      </c>
      <c r="BA152" s="72">
        <f>IF(G152="sníž. přenesená",#REF!,0)</f>
        <v>0</v>
      </c>
      <c r="BB152" s="72">
        <f>IF(G152="nulová",#REF!,0)</f>
        <v>0</v>
      </c>
      <c r="BC152" s="43" t="s">
        <v>5</v>
      </c>
      <c r="BD152" s="72" t="e">
        <f>ROUND(#REF!*#REF!,0)</f>
        <v>#REF!</v>
      </c>
      <c r="BE152" s="43" t="s">
        <v>8</v>
      </c>
      <c r="BF152" s="71" t="s">
        <v>3819</v>
      </c>
    </row>
    <row r="153" spans="1:58" s="45" customFormat="1" ht="16.5" customHeight="1">
      <c r="A153" s="65"/>
      <c r="B153" s="74" t="s">
        <v>1716</v>
      </c>
      <c r="C153" s="220"/>
      <c r="D153" s="229" t="s">
        <v>3820</v>
      </c>
      <c r="E153" s="257"/>
      <c r="F153" s="257"/>
      <c r="G153" s="222"/>
      <c r="I153" s="69"/>
      <c r="J153" s="69"/>
      <c r="K153" s="69"/>
      <c r="L153" s="69"/>
      <c r="M153" s="70"/>
      <c r="AK153" s="71"/>
      <c r="AM153" s="71"/>
      <c r="AN153" s="71"/>
      <c r="AR153" s="43"/>
      <c r="AX153" s="72"/>
      <c r="AY153" s="72"/>
      <c r="AZ153" s="72"/>
      <c r="BA153" s="72"/>
      <c r="BB153" s="72"/>
      <c r="BC153" s="43"/>
      <c r="BD153" s="72"/>
      <c r="BE153" s="43"/>
      <c r="BF153" s="71"/>
    </row>
    <row r="154" spans="1:58" s="45" customFormat="1" ht="24.75" customHeight="1">
      <c r="A154" s="65" t="s">
        <v>2772</v>
      </c>
      <c r="B154" s="221"/>
      <c r="C154" s="219"/>
      <c r="D154" s="67" t="s">
        <v>3786</v>
      </c>
      <c r="E154" s="257" t="s">
        <v>1158</v>
      </c>
      <c r="F154" s="257">
        <v>95</v>
      </c>
      <c r="G154" s="222" t="s">
        <v>1709</v>
      </c>
      <c r="I154" s="69" t="e">
        <f>H154*#REF!</f>
        <v>#REF!</v>
      </c>
      <c r="J154" s="69">
        <v>0</v>
      </c>
      <c r="K154" s="69" t="e">
        <f>J154*#REF!</f>
        <v>#REF!</v>
      </c>
      <c r="L154" s="69">
        <v>0</v>
      </c>
      <c r="M154" s="70" t="e">
        <f>L154*#REF!</f>
        <v>#REF!</v>
      </c>
      <c r="AK154" s="71" t="s">
        <v>8</v>
      </c>
      <c r="AM154" s="71" t="s">
        <v>1138</v>
      </c>
      <c r="AN154" s="71" t="s">
        <v>6</v>
      </c>
      <c r="AR154" s="43" t="s">
        <v>3671</v>
      </c>
      <c r="AX154" s="72" t="e">
        <f>IF(G154="základní",#REF!,0)</f>
        <v>#REF!</v>
      </c>
      <c r="AY154" s="72">
        <f>IF(G154="snížená",#REF!,0)</f>
        <v>0</v>
      </c>
      <c r="AZ154" s="72">
        <f>IF(G154="zákl. přenesená",#REF!,0)</f>
        <v>0</v>
      </c>
      <c r="BA154" s="72">
        <f>IF(G154="sníž. přenesená",#REF!,0)</f>
        <v>0</v>
      </c>
      <c r="BB154" s="72">
        <f>IF(G154="nulová",#REF!,0)</f>
        <v>0</v>
      </c>
      <c r="BC154" s="43" t="s">
        <v>5</v>
      </c>
      <c r="BD154" s="72" t="e">
        <f>ROUND(#REF!*#REF!,0)</f>
        <v>#REF!</v>
      </c>
      <c r="BE154" s="43" t="s">
        <v>8</v>
      </c>
      <c r="BF154" s="71" t="s">
        <v>3821</v>
      </c>
    </row>
    <row r="155" spans="1:58" s="45" customFormat="1" ht="20.25" customHeight="1">
      <c r="A155" s="65"/>
      <c r="B155" s="74" t="s">
        <v>1716</v>
      </c>
      <c r="C155" s="220"/>
      <c r="D155" s="229" t="s">
        <v>3822</v>
      </c>
      <c r="E155" s="257"/>
      <c r="F155" s="257"/>
      <c r="G155" s="222"/>
      <c r="I155" s="69"/>
      <c r="J155" s="69"/>
      <c r="K155" s="69"/>
      <c r="L155" s="69"/>
      <c r="M155" s="70"/>
      <c r="AK155" s="71"/>
      <c r="AM155" s="71"/>
      <c r="AN155" s="71"/>
      <c r="AR155" s="43"/>
      <c r="AX155" s="72"/>
      <c r="AY155" s="72"/>
      <c r="AZ155" s="72"/>
      <c r="BA155" s="72"/>
      <c r="BB155" s="72"/>
      <c r="BC155" s="43"/>
      <c r="BD155" s="72"/>
      <c r="BE155" s="43"/>
      <c r="BF155" s="71"/>
    </row>
    <row r="156" spans="1:58" s="45" customFormat="1" ht="26.25" customHeight="1">
      <c r="A156" s="65" t="s">
        <v>2775</v>
      </c>
      <c r="B156" s="221"/>
      <c r="C156" s="219"/>
      <c r="D156" s="67" t="s">
        <v>3790</v>
      </c>
      <c r="E156" s="257" t="s">
        <v>1158</v>
      </c>
      <c r="F156" s="257">
        <v>95</v>
      </c>
      <c r="G156" s="222" t="s">
        <v>1709</v>
      </c>
      <c r="I156" s="69" t="e">
        <f>H156*#REF!</f>
        <v>#REF!</v>
      </c>
      <c r="J156" s="69">
        <v>0</v>
      </c>
      <c r="K156" s="69" t="e">
        <f>J156*#REF!</f>
        <v>#REF!</v>
      </c>
      <c r="L156" s="69">
        <v>0</v>
      </c>
      <c r="M156" s="70" t="e">
        <f>L156*#REF!</f>
        <v>#REF!</v>
      </c>
      <c r="AK156" s="71" t="s">
        <v>8</v>
      </c>
      <c r="AM156" s="71" t="s">
        <v>1138</v>
      </c>
      <c r="AN156" s="71" t="s">
        <v>6</v>
      </c>
      <c r="AR156" s="43" t="s">
        <v>3671</v>
      </c>
      <c r="AX156" s="72" t="e">
        <f>IF(G156="základní",#REF!,0)</f>
        <v>#REF!</v>
      </c>
      <c r="AY156" s="72">
        <f>IF(G156="snížená",#REF!,0)</f>
        <v>0</v>
      </c>
      <c r="AZ156" s="72">
        <f>IF(G156="zákl. přenesená",#REF!,0)</f>
        <v>0</v>
      </c>
      <c r="BA156" s="72">
        <f>IF(G156="sníž. přenesená",#REF!,0)</f>
        <v>0</v>
      </c>
      <c r="BB156" s="72">
        <f>IF(G156="nulová",#REF!,0)</f>
        <v>0</v>
      </c>
      <c r="BC156" s="43" t="s">
        <v>5</v>
      </c>
      <c r="BD156" s="72" t="e">
        <f>ROUND(#REF!*#REF!,0)</f>
        <v>#REF!</v>
      </c>
      <c r="BE156" s="43" t="s">
        <v>8</v>
      </c>
      <c r="BF156" s="71" t="s">
        <v>3823</v>
      </c>
    </row>
    <row r="157" spans="1:58" s="45" customFormat="1" ht="19.5" customHeight="1">
      <c r="A157" s="65"/>
      <c r="B157" s="74" t="s">
        <v>1716</v>
      </c>
      <c r="C157" s="220"/>
      <c r="D157" s="231" t="s">
        <v>3824</v>
      </c>
      <c r="E157" s="257"/>
      <c r="F157" s="257"/>
      <c r="G157" s="222"/>
      <c r="I157" s="69"/>
      <c r="J157" s="69"/>
      <c r="K157" s="69"/>
      <c r="L157" s="69"/>
      <c r="M157" s="70"/>
      <c r="AK157" s="71"/>
      <c r="AM157" s="71"/>
      <c r="AN157" s="71"/>
      <c r="AR157" s="43"/>
      <c r="AX157" s="72"/>
      <c r="AY157" s="72"/>
      <c r="AZ157" s="72"/>
      <c r="BA157" s="72"/>
      <c r="BB157" s="72"/>
      <c r="BC157" s="43"/>
      <c r="BD157" s="72"/>
      <c r="BE157" s="43"/>
      <c r="BF157" s="71"/>
    </row>
    <row r="158" spans="1:58" s="45" customFormat="1" ht="23.25" customHeight="1">
      <c r="A158" s="65" t="s">
        <v>2777</v>
      </c>
      <c r="B158" s="221"/>
      <c r="C158" s="219"/>
      <c r="D158" s="67" t="s">
        <v>3792</v>
      </c>
      <c r="E158" s="257" t="s">
        <v>1158</v>
      </c>
      <c r="F158" s="257">
        <v>95</v>
      </c>
      <c r="G158" s="222" t="s">
        <v>1709</v>
      </c>
      <c r="I158" s="69" t="e">
        <f>H158*#REF!</f>
        <v>#REF!</v>
      </c>
      <c r="J158" s="69">
        <v>0</v>
      </c>
      <c r="K158" s="69" t="e">
        <f>J158*#REF!</f>
        <v>#REF!</v>
      </c>
      <c r="L158" s="69">
        <v>0</v>
      </c>
      <c r="M158" s="70" t="e">
        <f>L158*#REF!</f>
        <v>#REF!</v>
      </c>
      <c r="AK158" s="71" t="s">
        <v>8</v>
      </c>
      <c r="AM158" s="71" t="s">
        <v>1138</v>
      </c>
      <c r="AN158" s="71" t="s">
        <v>6</v>
      </c>
      <c r="AR158" s="43" t="s">
        <v>3671</v>
      </c>
      <c r="AX158" s="72" t="e">
        <f>IF(G158="základní",#REF!,0)</f>
        <v>#REF!</v>
      </c>
      <c r="AY158" s="72">
        <f>IF(G158="snížená",#REF!,0)</f>
        <v>0</v>
      </c>
      <c r="AZ158" s="72">
        <f>IF(G158="zákl. přenesená",#REF!,0)</f>
        <v>0</v>
      </c>
      <c r="BA158" s="72">
        <f>IF(G158="sníž. přenesená",#REF!,0)</f>
        <v>0</v>
      </c>
      <c r="BB158" s="72">
        <f>IF(G158="nulová",#REF!,0)</f>
        <v>0</v>
      </c>
      <c r="BC158" s="43" t="s">
        <v>5</v>
      </c>
      <c r="BD158" s="72" t="e">
        <f>ROUND(#REF!*#REF!,0)</f>
        <v>#REF!</v>
      </c>
      <c r="BE158" s="43" t="s">
        <v>8</v>
      </c>
      <c r="BF158" s="71" t="s">
        <v>3825</v>
      </c>
    </row>
    <row r="159" spans="1:58" s="45" customFormat="1" ht="17.25" customHeight="1">
      <c r="A159" s="65"/>
      <c r="B159" s="74" t="s">
        <v>1716</v>
      </c>
      <c r="C159" s="220"/>
      <c r="D159" s="231" t="s">
        <v>3826</v>
      </c>
      <c r="E159" s="257"/>
      <c r="F159" s="257"/>
      <c r="G159" s="222"/>
      <c r="I159" s="69"/>
      <c r="J159" s="69"/>
      <c r="K159" s="69"/>
      <c r="L159" s="69"/>
      <c r="M159" s="70"/>
      <c r="AK159" s="71"/>
      <c r="AM159" s="71"/>
      <c r="AN159" s="71"/>
      <c r="AR159" s="43"/>
      <c r="AX159" s="72"/>
      <c r="AY159" s="72"/>
      <c r="AZ159" s="72"/>
      <c r="BA159" s="72"/>
      <c r="BB159" s="72"/>
      <c r="BC159" s="43"/>
      <c r="BD159" s="72"/>
      <c r="BE159" s="43"/>
      <c r="BF159" s="71"/>
    </row>
    <row r="160" spans="1:58" s="45" customFormat="1" ht="16.5" customHeight="1">
      <c r="A160" s="65" t="s">
        <v>2779</v>
      </c>
      <c r="B160" s="221"/>
      <c r="C160" s="219"/>
      <c r="D160" s="67" t="s">
        <v>3794</v>
      </c>
      <c r="E160" s="257" t="s">
        <v>1158</v>
      </c>
      <c r="F160" s="257">
        <v>95</v>
      </c>
      <c r="G160" s="222" t="s">
        <v>1709</v>
      </c>
      <c r="I160" s="69" t="e">
        <f>H160*#REF!</f>
        <v>#REF!</v>
      </c>
      <c r="J160" s="69">
        <v>0</v>
      </c>
      <c r="K160" s="69" t="e">
        <f>J160*#REF!</f>
        <v>#REF!</v>
      </c>
      <c r="L160" s="69">
        <v>0</v>
      </c>
      <c r="M160" s="70" t="e">
        <f>L160*#REF!</f>
        <v>#REF!</v>
      </c>
      <c r="AK160" s="71" t="s">
        <v>8</v>
      </c>
      <c r="AM160" s="71" t="s">
        <v>1138</v>
      </c>
      <c r="AN160" s="71" t="s">
        <v>6</v>
      </c>
      <c r="AR160" s="43" t="s">
        <v>3671</v>
      </c>
      <c r="AX160" s="72" t="e">
        <f>IF(G160="základní",#REF!,0)</f>
        <v>#REF!</v>
      </c>
      <c r="AY160" s="72">
        <f>IF(G160="snížená",#REF!,0)</f>
        <v>0</v>
      </c>
      <c r="AZ160" s="72">
        <f>IF(G160="zákl. přenesená",#REF!,0)</f>
        <v>0</v>
      </c>
      <c r="BA160" s="72">
        <f>IF(G160="sníž. přenesená",#REF!,0)</f>
        <v>0</v>
      </c>
      <c r="BB160" s="72">
        <f>IF(G160="nulová",#REF!,0)</f>
        <v>0</v>
      </c>
      <c r="BC160" s="43" t="s">
        <v>5</v>
      </c>
      <c r="BD160" s="72" t="e">
        <f>ROUND(#REF!*#REF!,0)</f>
        <v>#REF!</v>
      </c>
      <c r="BE160" s="43" t="s">
        <v>8</v>
      </c>
      <c r="BF160" s="71" t="s">
        <v>3827</v>
      </c>
    </row>
    <row r="161" spans="1:58" s="45" customFormat="1" ht="16.5" customHeight="1">
      <c r="A161" s="65"/>
      <c r="B161" s="74" t="s">
        <v>1716</v>
      </c>
      <c r="C161" s="220"/>
      <c r="D161" s="229" t="s">
        <v>3828</v>
      </c>
      <c r="E161" s="257"/>
      <c r="F161" s="257"/>
      <c r="G161" s="222"/>
      <c r="I161" s="69"/>
      <c r="J161" s="69"/>
      <c r="K161" s="69"/>
      <c r="L161" s="69"/>
      <c r="M161" s="70"/>
      <c r="AK161" s="71"/>
      <c r="AM161" s="71"/>
      <c r="AN161" s="71"/>
      <c r="AR161" s="43"/>
      <c r="AX161" s="72"/>
      <c r="AY161" s="72"/>
      <c r="AZ161" s="72"/>
      <c r="BA161" s="72"/>
      <c r="BB161" s="72"/>
      <c r="BC161" s="43"/>
      <c r="BD161" s="72"/>
      <c r="BE161" s="43"/>
      <c r="BF161" s="71"/>
    </row>
    <row r="162" spans="1:58" s="45" customFormat="1" ht="20.25" customHeight="1">
      <c r="A162" s="65" t="s">
        <v>2782</v>
      </c>
      <c r="B162" s="221"/>
      <c r="C162" s="219"/>
      <c r="D162" s="67" t="s">
        <v>3771</v>
      </c>
      <c r="E162" s="257" t="s">
        <v>1158</v>
      </c>
      <c r="F162" s="257">
        <v>95</v>
      </c>
      <c r="G162" s="222" t="s">
        <v>1709</v>
      </c>
      <c r="I162" s="69" t="e">
        <f>H162*#REF!</f>
        <v>#REF!</v>
      </c>
      <c r="J162" s="69">
        <v>0</v>
      </c>
      <c r="K162" s="69" t="e">
        <f>J162*#REF!</f>
        <v>#REF!</v>
      </c>
      <c r="L162" s="69">
        <v>0</v>
      </c>
      <c r="M162" s="70" t="e">
        <f>L162*#REF!</f>
        <v>#REF!</v>
      </c>
      <c r="AK162" s="71" t="s">
        <v>8</v>
      </c>
      <c r="AM162" s="71" t="s">
        <v>1138</v>
      </c>
      <c r="AN162" s="71" t="s">
        <v>6</v>
      </c>
      <c r="AR162" s="43" t="s">
        <v>3671</v>
      </c>
      <c r="AX162" s="72" t="e">
        <f>IF(G162="základní",#REF!,0)</f>
        <v>#REF!</v>
      </c>
      <c r="AY162" s="72">
        <f>IF(G162="snížená",#REF!,0)</f>
        <v>0</v>
      </c>
      <c r="AZ162" s="72">
        <f>IF(G162="zákl. přenesená",#REF!,0)</f>
        <v>0</v>
      </c>
      <c r="BA162" s="72">
        <f>IF(G162="sníž. přenesená",#REF!,0)</f>
        <v>0</v>
      </c>
      <c r="BB162" s="72">
        <f>IF(G162="nulová",#REF!,0)</f>
        <v>0</v>
      </c>
      <c r="BC162" s="43" t="s">
        <v>5</v>
      </c>
      <c r="BD162" s="72" t="e">
        <f>ROUND(#REF!*#REF!,0)</f>
        <v>#REF!</v>
      </c>
      <c r="BE162" s="43" t="s">
        <v>8</v>
      </c>
      <c r="BF162" s="71" t="s">
        <v>3829</v>
      </c>
    </row>
    <row r="163" spans="1:58" s="45" customFormat="1" ht="20.25" customHeight="1">
      <c r="A163" s="65"/>
      <c r="B163" s="74" t="s">
        <v>1716</v>
      </c>
      <c r="C163" s="220"/>
      <c r="D163" s="232" t="s">
        <v>3830</v>
      </c>
      <c r="E163" s="257"/>
      <c r="F163" s="257"/>
      <c r="G163" s="222"/>
      <c r="I163" s="69"/>
      <c r="J163" s="69"/>
      <c r="K163" s="69"/>
      <c r="L163" s="69"/>
      <c r="M163" s="70"/>
      <c r="AK163" s="71"/>
      <c r="AM163" s="71"/>
      <c r="AN163" s="71"/>
      <c r="AR163" s="43"/>
      <c r="AX163" s="72"/>
      <c r="AY163" s="72"/>
      <c r="AZ163" s="72"/>
      <c r="BA163" s="72"/>
      <c r="BB163" s="72"/>
      <c r="BC163" s="43"/>
      <c r="BD163" s="72"/>
      <c r="BE163" s="43"/>
      <c r="BF163" s="71"/>
    </row>
    <row r="164" spans="1:58" s="45" customFormat="1" ht="24" customHeight="1">
      <c r="A164" s="65" t="s">
        <v>2784</v>
      </c>
      <c r="B164" s="221"/>
      <c r="C164" s="219"/>
      <c r="D164" s="67" t="s">
        <v>3774</v>
      </c>
      <c r="E164" s="257" t="s">
        <v>1158</v>
      </c>
      <c r="F164" s="257">
        <v>95</v>
      </c>
      <c r="G164" s="222" t="s">
        <v>1709</v>
      </c>
      <c r="I164" s="69" t="e">
        <f>H164*#REF!</f>
        <v>#REF!</v>
      </c>
      <c r="J164" s="69">
        <v>0</v>
      </c>
      <c r="K164" s="69" t="e">
        <f>J164*#REF!</f>
        <v>#REF!</v>
      </c>
      <c r="L164" s="69">
        <v>0</v>
      </c>
      <c r="M164" s="70" t="e">
        <f>L164*#REF!</f>
        <v>#REF!</v>
      </c>
      <c r="AK164" s="71" t="s">
        <v>8</v>
      </c>
      <c r="AM164" s="71" t="s">
        <v>1138</v>
      </c>
      <c r="AN164" s="71" t="s">
        <v>6</v>
      </c>
      <c r="AR164" s="43" t="s">
        <v>3671</v>
      </c>
      <c r="AX164" s="72" t="e">
        <f>IF(G164="základní",#REF!,0)</f>
        <v>#REF!</v>
      </c>
      <c r="AY164" s="72">
        <f>IF(G164="snížená",#REF!,0)</f>
        <v>0</v>
      </c>
      <c r="AZ164" s="72">
        <f>IF(G164="zákl. přenesená",#REF!,0)</f>
        <v>0</v>
      </c>
      <c r="BA164" s="72">
        <f>IF(G164="sníž. přenesená",#REF!,0)</f>
        <v>0</v>
      </c>
      <c r="BB164" s="72">
        <f>IF(G164="nulová",#REF!,0)</f>
        <v>0</v>
      </c>
      <c r="BC164" s="43" t="s">
        <v>5</v>
      </c>
      <c r="BD164" s="72" t="e">
        <f>ROUND(#REF!*#REF!,0)</f>
        <v>#REF!</v>
      </c>
      <c r="BE164" s="43" t="s">
        <v>8</v>
      </c>
      <c r="BF164" s="71" t="s">
        <v>3831</v>
      </c>
    </row>
    <row r="165" spans="1:58" s="45" customFormat="1" ht="16.5" customHeight="1">
      <c r="A165" s="65"/>
      <c r="B165" s="74" t="s">
        <v>1716</v>
      </c>
      <c r="C165" s="220"/>
      <c r="D165" s="98" t="s">
        <v>3832</v>
      </c>
      <c r="E165" s="257"/>
      <c r="F165" s="257"/>
      <c r="G165" s="222"/>
      <c r="I165" s="69"/>
      <c r="J165" s="69"/>
      <c r="K165" s="69"/>
      <c r="L165" s="69"/>
      <c r="M165" s="70"/>
      <c r="AK165" s="71"/>
      <c r="AM165" s="71"/>
      <c r="AN165" s="71"/>
      <c r="AR165" s="43"/>
      <c r="AX165" s="72"/>
      <c r="AY165" s="72"/>
      <c r="AZ165" s="72"/>
      <c r="BA165" s="72"/>
      <c r="BB165" s="72"/>
      <c r="BC165" s="43"/>
      <c r="BD165" s="72"/>
      <c r="BE165" s="43"/>
      <c r="BF165" s="71"/>
    </row>
    <row r="166" spans="1:58" s="45" customFormat="1" ht="28.5" customHeight="1">
      <c r="A166" s="65" t="s">
        <v>2786</v>
      </c>
      <c r="B166" s="65"/>
      <c r="C166" s="219"/>
      <c r="D166" s="67" t="s">
        <v>3833</v>
      </c>
      <c r="E166" s="257" t="s">
        <v>1158</v>
      </c>
      <c r="F166" s="257">
        <v>95</v>
      </c>
      <c r="G166" s="68" t="s">
        <v>1709</v>
      </c>
      <c r="I166" s="69" t="e">
        <f>H166*#REF!</f>
        <v>#REF!</v>
      </c>
      <c r="J166" s="69">
        <v>0</v>
      </c>
      <c r="K166" s="69" t="e">
        <f>J166*#REF!</f>
        <v>#REF!</v>
      </c>
      <c r="L166" s="69">
        <v>0</v>
      </c>
      <c r="M166" s="70" t="e">
        <f>L166*#REF!</f>
        <v>#REF!</v>
      </c>
      <c r="AK166" s="71" t="s">
        <v>12</v>
      </c>
      <c r="AM166" s="71" t="s">
        <v>1088</v>
      </c>
      <c r="AN166" s="71" t="s">
        <v>6</v>
      </c>
      <c r="AR166" s="43" t="s">
        <v>3671</v>
      </c>
      <c r="AX166" s="72" t="e">
        <f>IF(G166="základní",#REF!,0)</f>
        <v>#REF!</v>
      </c>
      <c r="AY166" s="72">
        <f>IF(G166="snížená",#REF!,0)</f>
        <v>0</v>
      </c>
      <c r="AZ166" s="72">
        <f>IF(G166="zákl. přenesená",#REF!,0)</f>
        <v>0</v>
      </c>
      <c r="BA166" s="72">
        <f>IF(G166="sníž. přenesená",#REF!,0)</f>
        <v>0</v>
      </c>
      <c r="BB166" s="72">
        <f>IF(G166="nulová",#REF!,0)</f>
        <v>0</v>
      </c>
      <c r="BC166" s="43" t="s">
        <v>5</v>
      </c>
      <c r="BD166" s="72" t="e">
        <f>ROUND(#REF!*#REF!,0)</f>
        <v>#REF!</v>
      </c>
      <c r="BE166" s="43" t="s">
        <v>8</v>
      </c>
      <c r="BF166" s="71" t="s">
        <v>2800</v>
      </c>
    </row>
    <row r="167" spans="1:58" s="45" customFormat="1" ht="18" customHeight="1">
      <c r="A167" s="65"/>
      <c r="B167" s="74" t="s">
        <v>1716</v>
      </c>
      <c r="C167" s="220"/>
      <c r="D167" s="98" t="s">
        <v>3834</v>
      </c>
      <c r="E167" s="257"/>
      <c r="F167" s="257"/>
      <c r="G167" s="68"/>
      <c r="I167" s="69"/>
      <c r="J167" s="69"/>
      <c r="K167" s="69"/>
      <c r="L167" s="69"/>
      <c r="M167" s="70"/>
      <c r="AK167" s="71"/>
      <c r="AM167" s="71"/>
      <c r="AN167" s="71"/>
      <c r="AR167" s="43"/>
      <c r="AX167" s="72"/>
      <c r="AY167" s="72"/>
      <c r="AZ167" s="72"/>
      <c r="BA167" s="72"/>
      <c r="BB167" s="72"/>
      <c r="BC167" s="43"/>
      <c r="BD167" s="72"/>
      <c r="BE167" s="43"/>
      <c r="BF167" s="71"/>
    </row>
    <row r="168" spans="1:58" s="45" customFormat="1" ht="24" customHeight="1">
      <c r="A168" s="65" t="s">
        <v>2788</v>
      </c>
      <c r="B168" s="65"/>
      <c r="C168" s="219"/>
      <c r="D168" s="67" t="s">
        <v>3734</v>
      </c>
      <c r="E168" s="257" t="s">
        <v>1158</v>
      </c>
      <c r="F168" s="257">
        <v>95</v>
      </c>
      <c r="G168" s="68" t="s">
        <v>1709</v>
      </c>
      <c r="I168" s="69" t="e">
        <f>H168*#REF!</f>
        <v>#REF!</v>
      </c>
      <c r="J168" s="69">
        <v>0</v>
      </c>
      <c r="K168" s="69" t="e">
        <f>J168*#REF!</f>
        <v>#REF!</v>
      </c>
      <c r="L168" s="69">
        <v>0</v>
      </c>
      <c r="M168" s="70" t="e">
        <f>L168*#REF!</f>
        <v>#REF!</v>
      </c>
      <c r="AK168" s="71" t="s">
        <v>12</v>
      </c>
      <c r="AM168" s="71" t="s">
        <v>1088</v>
      </c>
      <c r="AN168" s="71" t="s">
        <v>6</v>
      </c>
      <c r="AR168" s="43" t="s">
        <v>3671</v>
      </c>
      <c r="AX168" s="72" t="e">
        <f>IF(G168="základní",#REF!,0)</f>
        <v>#REF!</v>
      </c>
      <c r="AY168" s="72">
        <f>IF(G168="snížená",#REF!,0)</f>
        <v>0</v>
      </c>
      <c r="AZ168" s="72">
        <f>IF(G168="zákl. přenesená",#REF!,0)</f>
        <v>0</v>
      </c>
      <c r="BA168" s="72">
        <f>IF(G168="sníž. přenesená",#REF!,0)</f>
        <v>0</v>
      </c>
      <c r="BB168" s="72">
        <f>IF(G168="nulová",#REF!,0)</f>
        <v>0</v>
      </c>
      <c r="BC168" s="43" t="s">
        <v>5</v>
      </c>
      <c r="BD168" s="72" t="e">
        <f>ROUND(#REF!*#REF!,0)</f>
        <v>#REF!</v>
      </c>
      <c r="BE168" s="43" t="s">
        <v>8</v>
      </c>
      <c r="BF168" s="71" t="s">
        <v>2804</v>
      </c>
    </row>
    <row r="169" spans="1:58" s="45" customFormat="1" ht="18" customHeight="1">
      <c r="A169" s="65"/>
      <c r="B169" s="74" t="s">
        <v>1716</v>
      </c>
      <c r="C169" s="220"/>
      <c r="D169" s="98" t="s">
        <v>3835</v>
      </c>
      <c r="E169" s="257"/>
      <c r="F169" s="257"/>
      <c r="G169" s="68"/>
      <c r="I169" s="69"/>
      <c r="J169" s="69"/>
      <c r="K169" s="69"/>
      <c r="L169" s="69"/>
      <c r="M169" s="70"/>
      <c r="AK169" s="71"/>
      <c r="AM169" s="71"/>
      <c r="AN169" s="71"/>
      <c r="AR169" s="43"/>
      <c r="AX169" s="72"/>
      <c r="AY169" s="72"/>
      <c r="AZ169" s="72"/>
      <c r="BA169" s="72"/>
      <c r="BB169" s="72"/>
      <c r="BC169" s="43"/>
      <c r="BD169" s="72"/>
      <c r="BE169" s="43"/>
      <c r="BF169" s="71"/>
    </row>
    <row r="170" spans="1:58" s="45" customFormat="1" ht="24" customHeight="1">
      <c r="A170" s="65" t="s">
        <v>2790</v>
      </c>
      <c r="B170" s="65"/>
      <c r="C170" s="219"/>
      <c r="D170" s="67" t="s">
        <v>3708</v>
      </c>
      <c r="E170" s="257" t="s">
        <v>1158</v>
      </c>
      <c r="F170" s="257">
        <v>95</v>
      </c>
      <c r="G170" s="68" t="s">
        <v>1709</v>
      </c>
      <c r="I170" s="69" t="e">
        <f>H170*#REF!</f>
        <v>#REF!</v>
      </c>
      <c r="J170" s="69">
        <v>0</v>
      </c>
      <c r="K170" s="69" t="e">
        <f>J170*#REF!</f>
        <v>#REF!</v>
      </c>
      <c r="L170" s="69">
        <v>0</v>
      </c>
      <c r="M170" s="70" t="e">
        <f>L170*#REF!</f>
        <v>#REF!</v>
      </c>
      <c r="AK170" s="71" t="s">
        <v>12</v>
      </c>
      <c r="AM170" s="71" t="s">
        <v>1088</v>
      </c>
      <c r="AN170" s="71" t="s">
        <v>6</v>
      </c>
      <c r="AR170" s="43" t="s">
        <v>3671</v>
      </c>
      <c r="AX170" s="72" t="e">
        <f>IF(G170="základní",#REF!,0)</f>
        <v>#REF!</v>
      </c>
      <c r="AY170" s="72">
        <f>IF(G170="snížená",#REF!,0)</f>
        <v>0</v>
      </c>
      <c r="AZ170" s="72">
        <f>IF(G170="zákl. přenesená",#REF!,0)</f>
        <v>0</v>
      </c>
      <c r="BA170" s="72">
        <f>IF(G170="sníž. přenesená",#REF!,0)</f>
        <v>0</v>
      </c>
      <c r="BB170" s="72">
        <f>IF(G170="nulová",#REF!,0)</f>
        <v>0</v>
      </c>
      <c r="BC170" s="43" t="s">
        <v>5</v>
      </c>
      <c r="BD170" s="72" t="e">
        <f>ROUND(#REF!*#REF!,0)</f>
        <v>#REF!</v>
      </c>
      <c r="BE170" s="43" t="s">
        <v>8</v>
      </c>
      <c r="BF170" s="71" t="s">
        <v>2809</v>
      </c>
    </row>
    <row r="171" spans="1:58" s="45" customFormat="1" ht="15" customHeight="1">
      <c r="A171" s="65"/>
      <c r="B171" s="74" t="s">
        <v>1716</v>
      </c>
      <c r="C171" s="220"/>
      <c r="D171" s="98" t="s">
        <v>3836</v>
      </c>
      <c r="E171" s="257"/>
      <c r="F171" s="257"/>
      <c r="G171" s="68"/>
      <c r="I171" s="69"/>
      <c r="J171" s="69"/>
      <c r="K171" s="69"/>
      <c r="L171" s="69"/>
      <c r="M171" s="70"/>
      <c r="AK171" s="71"/>
      <c r="AM171" s="71"/>
      <c r="AN171" s="71"/>
      <c r="AR171" s="43"/>
      <c r="AX171" s="72"/>
      <c r="AY171" s="72"/>
      <c r="AZ171" s="72"/>
      <c r="BA171" s="72"/>
      <c r="BB171" s="72"/>
      <c r="BC171" s="43"/>
      <c r="BD171" s="72"/>
      <c r="BE171" s="43"/>
      <c r="BF171" s="71"/>
    </row>
    <row r="172" spans="1:58" s="45" customFormat="1" ht="24" customHeight="1">
      <c r="A172" s="65" t="s">
        <v>2792</v>
      </c>
      <c r="B172" s="65"/>
      <c r="C172" s="219"/>
      <c r="D172" s="67" t="s">
        <v>3837</v>
      </c>
      <c r="E172" s="257" t="s">
        <v>1158</v>
      </c>
      <c r="F172" s="257">
        <v>95</v>
      </c>
      <c r="G172" s="68" t="s">
        <v>1709</v>
      </c>
      <c r="I172" s="69" t="e">
        <f>H172*#REF!</f>
        <v>#REF!</v>
      </c>
      <c r="J172" s="69">
        <v>0</v>
      </c>
      <c r="K172" s="69" t="e">
        <f>J172*#REF!</f>
        <v>#REF!</v>
      </c>
      <c r="L172" s="69">
        <v>0</v>
      </c>
      <c r="M172" s="70" t="e">
        <f>L172*#REF!</f>
        <v>#REF!</v>
      </c>
      <c r="AK172" s="71" t="s">
        <v>12</v>
      </c>
      <c r="AM172" s="71" t="s">
        <v>1088</v>
      </c>
      <c r="AN172" s="71" t="s">
        <v>6</v>
      </c>
      <c r="AR172" s="43" t="s">
        <v>3671</v>
      </c>
      <c r="AX172" s="72" t="e">
        <f>IF(G172="základní",#REF!,0)</f>
        <v>#REF!</v>
      </c>
      <c r="AY172" s="72">
        <f>IF(G172="snížená",#REF!,0)</f>
        <v>0</v>
      </c>
      <c r="AZ172" s="72">
        <f>IF(G172="zákl. přenesená",#REF!,0)</f>
        <v>0</v>
      </c>
      <c r="BA172" s="72">
        <f>IF(G172="sníž. přenesená",#REF!,0)</f>
        <v>0</v>
      </c>
      <c r="BB172" s="72">
        <f>IF(G172="nulová",#REF!,0)</f>
        <v>0</v>
      </c>
      <c r="BC172" s="43" t="s">
        <v>5</v>
      </c>
      <c r="BD172" s="72" t="e">
        <f>ROUND(#REF!*#REF!,0)</f>
        <v>#REF!</v>
      </c>
      <c r="BE172" s="43" t="s">
        <v>8</v>
      </c>
      <c r="BF172" s="71" t="s">
        <v>2815</v>
      </c>
    </row>
    <row r="173" spans="1:44" s="73" customFormat="1" ht="12">
      <c r="A173" s="65"/>
      <c r="B173" s="74" t="s">
        <v>1716</v>
      </c>
      <c r="C173" s="220"/>
      <c r="D173" s="98" t="s">
        <v>3838</v>
      </c>
      <c r="E173" s="257"/>
      <c r="F173" s="257"/>
      <c r="M173" s="78"/>
      <c r="AM173" s="75" t="s">
        <v>1716</v>
      </c>
      <c r="AN173" s="75" t="s">
        <v>6</v>
      </c>
      <c r="AO173" s="73" t="s">
        <v>6</v>
      </c>
      <c r="AP173" s="73" t="s">
        <v>3713</v>
      </c>
      <c r="AQ173" s="73" t="s">
        <v>5</v>
      </c>
      <c r="AR173" s="75" t="s">
        <v>3671</v>
      </c>
    </row>
    <row r="174" spans="1:58" s="45" customFormat="1" ht="24" customHeight="1">
      <c r="A174" s="65" t="s">
        <v>2794</v>
      </c>
      <c r="B174" s="65"/>
      <c r="C174" s="219"/>
      <c r="D174" s="67" t="s">
        <v>3839</v>
      </c>
      <c r="E174" s="257" t="s">
        <v>1158</v>
      </c>
      <c r="F174" s="257">
        <v>95</v>
      </c>
      <c r="G174" s="68" t="s">
        <v>1709</v>
      </c>
      <c r="I174" s="69" t="e">
        <f>H174*#REF!</f>
        <v>#REF!</v>
      </c>
      <c r="J174" s="69">
        <v>0</v>
      </c>
      <c r="K174" s="69" t="e">
        <f>J174*#REF!</f>
        <v>#REF!</v>
      </c>
      <c r="L174" s="69">
        <v>0</v>
      </c>
      <c r="M174" s="70" t="e">
        <f>L174*#REF!</f>
        <v>#REF!</v>
      </c>
      <c r="AK174" s="71" t="s">
        <v>12</v>
      </c>
      <c r="AM174" s="71" t="s">
        <v>1088</v>
      </c>
      <c r="AN174" s="71" t="s">
        <v>6</v>
      </c>
      <c r="AR174" s="43" t="s">
        <v>3671</v>
      </c>
      <c r="AX174" s="72" t="e">
        <f>IF(G174="základní",#REF!,0)</f>
        <v>#REF!</v>
      </c>
      <c r="AY174" s="72">
        <f>IF(G174="snížená",#REF!,0)</f>
        <v>0</v>
      </c>
      <c r="AZ174" s="72">
        <f>IF(G174="zákl. přenesená",#REF!,0)</f>
        <v>0</v>
      </c>
      <c r="BA174" s="72">
        <f>IF(G174="sníž. přenesená",#REF!,0)</f>
        <v>0</v>
      </c>
      <c r="BB174" s="72">
        <f>IF(G174="nulová",#REF!,0)</f>
        <v>0</v>
      </c>
      <c r="BC174" s="43" t="s">
        <v>5</v>
      </c>
      <c r="BD174" s="72" t="e">
        <f>ROUND(#REF!*#REF!,0)</f>
        <v>#REF!</v>
      </c>
      <c r="BE174" s="43" t="s">
        <v>8</v>
      </c>
      <c r="BF174" s="71" t="s">
        <v>2822</v>
      </c>
    </row>
    <row r="175" spans="1:44" s="73" customFormat="1" ht="12">
      <c r="A175" s="65"/>
      <c r="B175" s="74" t="s">
        <v>1716</v>
      </c>
      <c r="C175" s="220"/>
      <c r="D175" s="98" t="s">
        <v>3840</v>
      </c>
      <c r="E175" s="257"/>
      <c r="F175" s="257"/>
      <c r="M175" s="78"/>
      <c r="AM175" s="75" t="s">
        <v>1716</v>
      </c>
      <c r="AN175" s="75" t="s">
        <v>6</v>
      </c>
      <c r="AO175" s="73" t="s">
        <v>6</v>
      </c>
      <c r="AP175" s="73" t="s">
        <v>3713</v>
      </c>
      <c r="AQ175" s="73" t="s">
        <v>5</v>
      </c>
      <c r="AR175" s="75" t="s">
        <v>3671</v>
      </c>
    </row>
    <row r="176" spans="1:58" s="45" customFormat="1" ht="24" customHeight="1">
      <c r="A176" s="65" t="s">
        <v>2796</v>
      </c>
      <c r="B176" s="65"/>
      <c r="C176" s="219"/>
      <c r="D176" s="67" t="s">
        <v>3841</v>
      </c>
      <c r="E176" s="257" t="s">
        <v>1158</v>
      </c>
      <c r="F176" s="257">
        <v>95</v>
      </c>
      <c r="G176" s="68" t="s">
        <v>1709</v>
      </c>
      <c r="I176" s="69" t="e">
        <f>H176*#REF!</f>
        <v>#REF!</v>
      </c>
      <c r="J176" s="69">
        <v>0</v>
      </c>
      <c r="K176" s="69" t="e">
        <f>J176*#REF!</f>
        <v>#REF!</v>
      </c>
      <c r="L176" s="69">
        <v>0</v>
      </c>
      <c r="M176" s="70" t="e">
        <f>L176*#REF!</f>
        <v>#REF!</v>
      </c>
      <c r="AK176" s="71" t="s">
        <v>12</v>
      </c>
      <c r="AM176" s="71" t="s">
        <v>1088</v>
      </c>
      <c r="AN176" s="71" t="s">
        <v>6</v>
      </c>
      <c r="AR176" s="43" t="s">
        <v>3671</v>
      </c>
      <c r="AX176" s="72" t="e">
        <f>IF(G176="základní",#REF!,0)</f>
        <v>#REF!</v>
      </c>
      <c r="AY176" s="72">
        <f>IF(G176="snížená",#REF!,0)</f>
        <v>0</v>
      </c>
      <c r="AZ176" s="72">
        <f>IF(G176="zákl. přenesená",#REF!,0)</f>
        <v>0</v>
      </c>
      <c r="BA176" s="72">
        <f>IF(G176="sníž. přenesená",#REF!,0)</f>
        <v>0</v>
      </c>
      <c r="BB176" s="72">
        <f>IF(G176="nulová",#REF!,0)</f>
        <v>0</v>
      </c>
      <c r="BC176" s="43" t="s">
        <v>5</v>
      </c>
      <c r="BD176" s="72" t="e">
        <f>ROUND(#REF!*#REF!,0)</f>
        <v>#REF!</v>
      </c>
      <c r="BE176" s="43" t="s">
        <v>8</v>
      </c>
      <c r="BF176" s="71" t="s">
        <v>2830</v>
      </c>
    </row>
    <row r="177" spans="1:44" s="73" customFormat="1" ht="12">
      <c r="A177" s="65"/>
      <c r="B177" s="74" t="s">
        <v>1716</v>
      </c>
      <c r="C177" s="220"/>
      <c r="D177" s="98" t="s">
        <v>3842</v>
      </c>
      <c r="E177" s="257"/>
      <c r="F177" s="257"/>
      <c r="M177" s="78"/>
      <c r="AM177" s="75" t="s">
        <v>1716</v>
      </c>
      <c r="AN177" s="75" t="s">
        <v>6</v>
      </c>
      <c r="AO177" s="73" t="s">
        <v>6</v>
      </c>
      <c r="AP177" s="73" t="s">
        <v>3713</v>
      </c>
      <c r="AQ177" s="73" t="s">
        <v>5</v>
      </c>
      <c r="AR177" s="75" t="s">
        <v>3671</v>
      </c>
    </row>
    <row r="178" spans="1:58" s="45" customFormat="1" ht="24" customHeight="1">
      <c r="A178" s="65" t="s">
        <v>2798</v>
      </c>
      <c r="B178" s="65"/>
      <c r="C178" s="219"/>
      <c r="D178" s="67" t="s">
        <v>3843</v>
      </c>
      <c r="E178" s="257" t="s">
        <v>1158</v>
      </c>
      <c r="F178" s="257">
        <v>95</v>
      </c>
      <c r="G178" s="68" t="s">
        <v>1709</v>
      </c>
      <c r="I178" s="69" t="e">
        <f>H178*#REF!</f>
        <v>#REF!</v>
      </c>
      <c r="J178" s="69">
        <v>0</v>
      </c>
      <c r="K178" s="69" t="e">
        <f>J178*#REF!</f>
        <v>#REF!</v>
      </c>
      <c r="L178" s="69">
        <v>0</v>
      </c>
      <c r="M178" s="70" t="e">
        <f>L178*#REF!</f>
        <v>#REF!</v>
      </c>
      <c r="AK178" s="71" t="s">
        <v>12</v>
      </c>
      <c r="AM178" s="71" t="s">
        <v>1088</v>
      </c>
      <c r="AN178" s="71" t="s">
        <v>6</v>
      </c>
      <c r="AR178" s="43" t="s">
        <v>3671</v>
      </c>
      <c r="AX178" s="72" t="e">
        <f>IF(G178="základní",#REF!,0)</f>
        <v>#REF!</v>
      </c>
      <c r="AY178" s="72">
        <f>IF(G178="snížená",#REF!,0)</f>
        <v>0</v>
      </c>
      <c r="AZ178" s="72">
        <f>IF(G178="zákl. přenesená",#REF!,0)</f>
        <v>0</v>
      </c>
      <c r="BA178" s="72">
        <f>IF(G178="sníž. přenesená",#REF!,0)</f>
        <v>0</v>
      </c>
      <c r="BB178" s="72">
        <f>IF(G178="nulová",#REF!,0)</f>
        <v>0</v>
      </c>
      <c r="BC178" s="43" t="s">
        <v>5</v>
      </c>
      <c r="BD178" s="72" t="e">
        <f>ROUND(#REF!*#REF!,0)</f>
        <v>#REF!</v>
      </c>
      <c r="BE178" s="43" t="s">
        <v>8</v>
      </c>
      <c r="BF178" s="71" t="s">
        <v>2835</v>
      </c>
    </row>
    <row r="179" spans="1:44" s="73" customFormat="1" ht="12">
      <c r="A179" s="65"/>
      <c r="B179" s="74" t="s">
        <v>1716</v>
      </c>
      <c r="C179" s="220" t="s">
        <v>1707</v>
      </c>
      <c r="D179" s="98" t="s">
        <v>3844</v>
      </c>
      <c r="E179" s="257"/>
      <c r="F179" s="257"/>
      <c r="M179" s="78"/>
      <c r="AM179" s="75" t="s">
        <v>1716</v>
      </c>
      <c r="AN179" s="75" t="s">
        <v>6</v>
      </c>
      <c r="AO179" s="73" t="s">
        <v>6</v>
      </c>
      <c r="AP179" s="73" t="s">
        <v>3713</v>
      </c>
      <c r="AQ179" s="73" t="s">
        <v>5</v>
      </c>
      <c r="AR179" s="75" t="s">
        <v>3671</v>
      </c>
    </row>
    <row r="180" spans="1:44" s="73" customFormat="1" ht="30" customHeight="1">
      <c r="A180" s="65"/>
      <c r="B180" s="59" t="s">
        <v>1324</v>
      </c>
      <c r="C180" s="86" t="s">
        <v>1136</v>
      </c>
      <c r="D180" s="86" t="s">
        <v>3845</v>
      </c>
      <c r="E180" s="257"/>
      <c r="F180" s="257"/>
      <c r="M180" s="78"/>
      <c r="AM180" s="75"/>
      <c r="AN180" s="75"/>
      <c r="AR180" s="75"/>
    </row>
    <row r="181" spans="1:58" s="45" customFormat="1" ht="86.25" customHeight="1">
      <c r="A181" s="65" t="s">
        <v>2800</v>
      </c>
      <c r="B181" s="65"/>
      <c r="C181" s="219"/>
      <c r="D181" s="67" t="s">
        <v>3846</v>
      </c>
      <c r="E181" s="257" t="s">
        <v>1158</v>
      </c>
      <c r="F181" s="257">
        <v>95</v>
      </c>
      <c r="G181" s="68" t="s">
        <v>1709</v>
      </c>
      <c r="I181" s="69" t="e">
        <f>H181*#REF!</f>
        <v>#REF!</v>
      </c>
      <c r="J181" s="69">
        <v>0</v>
      </c>
      <c r="K181" s="69" t="e">
        <f>J181*#REF!</f>
        <v>#REF!</v>
      </c>
      <c r="L181" s="69">
        <v>0</v>
      </c>
      <c r="M181" s="70" t="e">
        <f>L181*#REF!</f>
        <v>#REF!</v>
      </c>
      <c r="AK181" s="71" t="s">
        <v>12</v>
      </c>
      <c r="AM181" s="71" t="s">
        <v>1088</v>
      </c>
      <c r="AN181" s="71" t="s">
        <v>6</v>
      </c>
      <c r="AR181" s="43" t="s">
        <v>3671</v>
      </c>
      <c r="AX181" s="72" t="e">
        <f>IF(G181="základní",#REF!,0)</f>
        <v>#REF!</v>
      </c>
      <c r="AY181" s="72">
        <f>IF(G181="snížená",#REF!,0)</f>
        <v>0</v>
      </c>
      <c r="AZ181" s="72">
        <f>IF(G181="zákl. přenesená",#REF!,0)</f>
        <v>0</v>
      </c>
      <c r="BA181" s="72">
        <f>IF(G181="sníž. přenesená",#REF!,0)</f>
        <v>0</v>
      </c>
      <c r="BB181" s="72">
        <f>IF(G181="nulová",#REF!,0)</f>
        <v>0</v>
      </c>
      <c r="BC181" s="43" t="s">
        <v>5</v>
      </c>
      <c r="BD181" s="72" t="e">
        <f>ROUND(#REF!*#REF!,0)</f>
        <v>#REF!</v>
      </c>
      <c r="BE181" s="43" t="s">
        <v>8</v>
      </c>
      <c r="BF181" s="71" t="s">
        <v>2841</v>
      </c>
    </row>
    <row r="182" spans="1:58" s="45" customFormat="1" ht="16.5" customHeight="1">
      <c r="A182" s="65"/>
      <c r="B182" s="74" t="s">
        <v>1716</v>
      </c>
      <c r="C182" s="220" t="s">
        <v>1707</v>
      </c>
      <c r="D182" s="98" t="s">
        <v>3847</v>
      </c>
      <c r="E182" s="257"/>
      <c r="F182" s="257"/>
      <c r="G182" s="68"/>
      <c r="I182" s="69"/>
      <c r="J182" s="69"/>
      <c r="K182" s="69"/>
      <c r="L182" s="69"/>
      <c r="M182" s="70"/>
      <c r="AK182" s="71"/>
      <c r="AM182" s="71"/>
      <c r="AN182" s="71"/>
      <c r="AR182" s="43"/>
      <c r="AX182" s="72"/>
      <c r="AY182" s="72"/>
      <c r="AZ182" s="72"/>
      <c r="BA182" s="72"/>
      <c r="BB182" s="72"/>
      <c r="BC182" s="43"/>
      <c r="BD182" s="72"/>
      <c r="BE182" s="43"/>
      <c r="BF182" s="71"/>
    </row>
    <row r="183" spans="1:58" s="45" customFormat="1" ht="42" customHeight="1">
      <c r="A183" s="65" t="s">
        <v>2802</v>
      </c>
      <c r="B183" s="65"/>
      <c r="C183" s="219"/>
      <c r="D183" s="67" t="s">
        <v>3848</v>
      </c>
      <c r="E183" s="257" t="s">
        <v>1116</v>
      </c>
      <c r="F183" s="257">
        <v>95</v>
      </c>
      <c r="G183" s="68" t="s">
        <v>1709</v>
      </c>
      <c r="I183" s="69" t="e">
        <f>H183*#REF!</f>
        <v>#REF!</v>
      </c>
      <c r="J183" s="69">
        <v>0</v>
      </c>
      <c r="K183" s="69" t="e">
        <f>J183*#REF!</f>
        <v>#REF!</v>
      </c>
      <c r="L183" s="69">
        <v>0</v>
      </c>
      <c r="M183" s="70" t="e">
        <f>L183*#REF!</f>
        <v>#REF!</v>
      </c>
      <c r="AK183" s="71" t="s">
        <v>12</v>
      </c>
      <c r="AM183" s="71" t="s">
        <v>1088</v>
      </c>
      <c r="AN183" s="71" t="s">
        <v>6</v>
      </c>
      <c r="AR183" s="43" t="s">
        <v>3671</v>
      </c>
      <c r="AX183" s="72" t="e">
        <f>IF(G183="základní",#REF!,0)</f>
        <v>#REF!</v>
      </c>
      <c r="AY183" s="72">
        <f>IF(G183="snížená",#REF!,0)</f>
        <v>0</v>
      </c>
      <c r="AZ183" s="72">
        <f>IF(G183="zákl. přenesená",#REF!,0)</f>
        <v>0</v>
      </c>
      <c r="BA183" s="72">
        <f>IF(G183="sníž. přenesená",#REF!,0)</f>
        <v>0</v>
      </c>
      <c r="BB183" s="72">
        <f>IF(G183="nulová",#REF!,0)</f>
        <v>0</v>
      </c>
      <c r="BC183" s="43" t="s">
        <v>5</v>
      </c>
      <c r="BD183" s="72" t="e">
        <f>ROUND(#REF!*#REF!,0)</f>
        <v>#REF!</v>
      </c>
      <c r="BE183" s="43" t="s">
        <v>8</v>
      </c>
      <c r="BF183" s="71" t="s">
        <v>2849</v>
      </c>
    </row>
    <row r="184" spans="1:58" s="45" customFormat="1" ht="25.5" customHeight="1">
      <c r="A184" s="65"/>
      <c r="B184" s="74" t="s">
        <v>1716</v>
      </c>
      <c r="C184" s="220" t="s">
        <v>1707</v>
      </c>
      <c r="D184" s="98" t="s">
        <v>3849</v>
      </c>
      <c r="E184" s="257"/>
      <c r="F184" s="257"/>
      <c r="G184" s="68"/>
      <c r="I184" s="69"/>
      <c r="J184" s="69"/>
      <c r="K184" s="69"/>
      <c r="L184" s="69"/>
      <c r="M184" s="70"/>
      <c r="AK184" s="71"/>
      <c r="AM184" s="71"/>
      <c r="AN184" s="71"/>
      <c r="AR184" s="43"/>
      <c r="AX184" s="72"/>
      <c r="AY184" s="72"/>
      <c r="AZ184" s="72"/>
      <c r="BA184" s="72"/>
      <c r="BB184" s="72"/>
      <c r="BC184" s="43"/>
      <c r="BD184" s="72"/>
      <c r="BE184" s="43"/>
      <c r="BF184" s="71"/>
    </row>
    <row r="185" spans="1:58" s="45" customFormat="1" ht="47.25" customHeight="1">
      <c r="A185" s="65" t="s">
        <v>2804</v>
      </c>
      <c r="B185" s="65"/>
      <c r="C185" s="219"/>
      <c r="D185" s="67" t="s">
        <v>3850</v>
      </c>
      <c r="E185" s="257" t="s">
        <v>1340</v>
      </c>
      <c r="F185" s="257">
        <v>95</v>
      </c>
      <c r="G185" s="68" t="s">
        <v>1709</v>
      </c>
      <c r="I185" s="69" t="e">
        <f>H185*#REF!</f>
        <v>#REF!</v>
      </c>
      <c r="J185" s="69">
        <v>0</v>
      </c>
      <c r="K185" s="69" t="e">
        <f>J185*#REF!</f>
        <v>#REF!</v>
      </c>
      <c r="L185" s="69">
        <v>0</v>
      </c>
      <c r="M185" s="70" t="e">
        <f>L185*#REF!</f>
        <v>#REF!</v>
      </c>
      <c r="AK185" s="71" t="s">
        <v>12</v>
      </c>
      <c r="AM185" s="71" t="s">
        <v>1088</v>
      </c>
      <c r="AN185" s="71" t="s">
        <v>6</v>
      </c>
      <c r="AR185" s="43" t="s">
        <v>3671</v>
      </c>
      <c r="AX185" s="72" t="e">
        <f>IF(G185="základní",#REF!,0)</f>
        <v>#REF!</v>
      </c>
      <c r="AY185" s="72">
        <f>IF(G185="snížená",#REF!,0)</f>
        <v>0</v>
      </c>
      <c r="AZ185" s="72">
        <f>IF(G185="zákl. přenesená",#REF!,0)</f>
        <v>0</v>
      </c>
      <c r="BA185" s="72">
        <f>IF(G185="sníž. přenesená",#REF!,0)</f>
        <v>0</v>
      </c>
      <c r="BB185" s="72">
        <f>IF(G185="nulová",#REF!,0)</f>
        <v>0</v>
      </c>
      <c r="BC185" s="43" t="s">
        <v>5</v>
      </c>
      <c r="BD185" s="72" t="e">
        <f>ROUND(#REF!*#REF!,0)</f>
        <v>#REF!</v>
      </c>
      <c r="BE185" s="43" t="s">
        <v>8</v>
      </c>
      <c r="BF185" s="71" t="s">
        <v>2857</v>
      </c>
    </row>
    <row r="186" spans="1:58" s="45" customFormat="1" ht="25.5" customHeight="1">
      <c r="A186" s="65"/>
      <c r="B186" s="74" t="s">
        <v>1716</v>
      </c>
      <c r="C186" s="220" t="s">
        <v>1707</v>
      </c>
      <c r="D186" s="98" t="s">
        <v>3851</v>
      </c>
      <c r="E186" s="257"/>
      <c r="F186" s="257"/>
      <c r="G186" s="68"/>
      <c r="I186" s="69"/>
      <c r="J186" s="69"/>
      <c r="K186" s="69"/>
      <c r="L186" s="69"/>
      <c r="M186" s="70"/>
      <c r="AK186" s="71"/>
      <c r="AM186" s="71"/>
      <c r="AN186" s="71"/>
      <c r="AR186" s="43"/>
      <c r="AX186" s="72"/>
      <c r="AY186" s="72"/>
      <c r="AZ186" s="72"/>
      <c r="BA186" s="72"/>
      <c r="BB186" s="72"/>
      <c r="BC186" s="43"/>
      <c r="BD186" s="72"/>
      <c r="BE186" s="43"/>
      <c r="BF186" s="71"/>
    </row>
    <row r="187" spans="1:58" s="45" customFormat="1" ht="87" customHeight="1">
      <c r="A187" s="65" t="s">
        <v>2806</v>
      </c>
      <c r="B187" s="65"/>
      <c r="C187" s="219"/>
      <c r="D187" s="67" t="s">
        <v>3852</v>
      </c>
      <c r="E187" s="257" t="s">
        <v>1158</v>
      </c>
      <c r="F187" s="257">
        <v>95</v>
      </c>
      <c r="G187" s="68" t="s">
        <v>1709</v>
      </c>
      <c r="I187" s="69" t="e">
        <f>H187*#REF!</f>
        <v>#REF!</v>
      </c>
      <c r="J187" s="69">
        <v>0</v>
      </c>
      <c r="K187" s="69" t="e">
        <f>J187*#REF!</f>
        <v>#REF!</v>
      </c>
      <c r="L187" s="69">
        <v>0</v>
      </c>
      <c r="M187" s="70" t="e">
        <f>L187*#REF!</f>
        <v>#REF!</v>
      </c>
      <c r="AK187" s="71" t="s">
        <v>12</v>
      </c>
      <c r="AM187" s="71" t="s">
        <v>1088</v>
      </c>
      <c r="AN187" s="71" t="s">
        <v>6</v>
      </c>
      <c r="AR187" s="43" t="s">
        <v>3671</v>
      </c>
      <c r="AX187" s="72" t="e">
        <f>IF(G187="základní",#REF!,0)</f>
        <v>#REF!</v>
      </c>
      <c r="AY187" s="72">
        <f>IF(G187="snížená",#REF!,0)</f>
        <v>0</v>
      </c>
      <c r="AZ187" s="72">
        <f>IF(G187="zákl. přenesená",#REF!,0)</f>
        <v>0</v>
      </c>
      <c r="BA187" s="72">
        <f>IF(G187="sníž. přenesená",#REF!,0)</f>
        <v>0</v>
      </c>
      <c r="BB187" s="72">
        <f>IF(G187="nulová",#REF!,0)</f>
        <v>0</v>
      </c>
      <c r="BC187" s="43" t="s">
        <v>5</v>
      </c>
      <c r="BD187" s="72" t="e">
        <f>ROUND(#REF!*#REF!,0)</f>
        <v>#REF!</v>
      </c>
      <c r="BE187" s="43" t="s">
        <v>8</v>
      </c>
      <c r="BF187" s="71" t="s">
        <v>2865</v>
      </c>
    </row>
    <row r="188" spans="1:58" s="45" customFormat="1" ht="16.5" customHeight="1">
      <c r="A188" s="65"/>
      <c r="B188" s="74" t="s">
        <v>1716</v>
      </c>
      <c r="C188" s="220" t="s">
        <v>1707</v>
      </c>
      <c r="D188" s="98" t="s">
        <v>3853</v>
      </c>
      <c r="E188" s="257"/>
      <c r="F188" s="257"/>
      <c r="G188" s="68"/>
      <c r="I188" s="69"/>
      <c r="J188" s="69"/>
      <c r="K188" s="69"/>
      <c r="L188" s="69"/>
      <c r="M188" s="70"/>
      <c r="AK188" s="71"/>
      <c r="AM188" s="71"/>
      <c r="AN188" s="71"/>
      <c r="AR188" s="43"/>
      <c r="AX188" s="72"/>
      <c r="AY188" s="72"/>
      <c r="AZ188" s="72"/>
      <c r="BA188" s="72"/>
      <c r="BB188" s="72"/>
      <c r="BC188" s="43"/>
      <c r="BD188" s="72"/>
      <c r="BE188" s="43"/>
      <c r="BF188" s="71"/>
    </row>
    <row r="189" spans="1:58" s="45" customFormat="1" ht="42.75" customHeight="1">
      <c r="A189" s="65" t="s">
        <v>2809</v>
      </c>
      <c r="B189" s="65"/>
      <c r="C189" s="219"/>
      <c r="D189" s="67" t="s">
        <v>3848</v>
      </c>
      <c r="E189" s="257" t="s">
        <v>1116</v>
      </c>
      <c r="F189" s="257">
        <v>95</v>
      </c>
      <c r="G189" s="68" t="s">
        <v>1709</v>
      </c>
      <c r="I189" s="69" t="e">
        <f>H189*#REF!</f>
        <v>#REF!</v>
      </c>
      <c r="J189" s="69">
        <v>0</v>
      </c>
      <c r="K189" s="69" t="e">
        <f>J189*#REF!</f>
        <v>#REF!</v>
      </c>
      <c r="L189" s="69">
        <v>0</v>
      </c>
      <c r="M189" s="70" t="e">
        <f>L189*#REF!</f>
        <v>#REF!</v>
      </c>
      <c r="AK189" s="71" t="s">
        <v>12</v>
      </c>
      <c r="AM189" s="71" t="s">
        <v>1088</v>
      </c>
      <c r="AN189" s="71" t="s">
        <v>6</v>
      </c>
      <c r="AR189" s="43" t="s">
        <v>3671</v>
      </c>
      <c r="AX189" s="72" t="e">
        <f>IF(G189="základní",#REF!,0)</f>
        <v>#REF!</v>
      </c>
      <c r="AY189" s="72">
        <f>IF(G189="snížená",#REF!,0)</f>
        <v>0</v>
      </c>
      <c r="AZ189" s="72">
        <f>IF(G189="zákl. přenesená",#REF!,0)</f>
        <v>0</v>
      </c>
      <c r="BA189" s="72">
        <f>IF(G189="sníž. přenesená",#REF!,0)</f>
        <v>0</v>
      </c>
      <c r="BB189" s="72">
        <f>IF(G189="nulová",#REF!,0)</f>
        <v>0</v>
      </c>
      <c r="BC189" s="43" t="s">
        <v>5</v>
      </c>
      <c r="BD189" s="72" t="e">
        <f>ROUND(#REF!*#REF!,0)</f>
        <v>#REF!</v>
      </c>
      <c r="BE189" s="43" t="s">
        <v>8</v>
      </c>
      <c r="BF189" s="71" t="s">
        <v>2871</v>
      </c>
    </row>
    <row r="190" spans="1:58" s="45" customFormat="1" ht="14.25" customHeight="1">
      <c r="A190" s="65"/>
      <c r="B190" s="74" t="s">
        <v>1716</v>
      </c>
      <c r="C190" s="220" t="s">
        <v>1707</v>
      </c>
      <c r="D190" s="98" t="s">
        <v>3854</v>
      </c>
      <c r="E190" s="257"/>
      <c r="F190" s="257"/>
      <c r="G190" s="68"/>
      <c r="I190" s="69"/>
      <c r="J190" s="69"/>
      <c r="K190" s="69"/>
      <c r="L190" s="69"/>
      <c r="M190" s="70"/>
      <c r="AK190" s="71"/>
      <c r="AM190" s="71"/>
      <c r="AN190" s="71"/>
      <c r="AR190" s="43"/>
      <c r="AX190" s="72"/>
      <c r="AY190" s="72"/>
      <c r="AZ190" s="72"/>
      <c r="BA190" s="72"/>
      <c r="BB190" s="72"/>
      <c r="BC190" s="43"/>
      <c r="BD190" s="72"/>
      <c r="BE190" s="43"/>
      <c r="BF190" s="71"/>
    </row>
    <row r="191" spans="1:58" s="45" customFormat="1" ht="58.5" customHeight="1">
      <c r="A191" s="65" t="s">
        <v>2811</v>
      </c>
      <c r="B191" s="65"/>
      <c r="C191" s="219"/>
      <c r="D191" s="67" t="s">
        <v>3855</v>
      </c>
      <c r="E191" s="257" t="s">
        <v>1158</v>
      </c>
      <c r="F191" s="257">
        <v>95</v>
      </c>
      <c r="G191" s="68" t="s">
        <v>1709</v>
      </c>
      <c r="I191" s="69" t="e">
        <f>H191*#REF!</f>
        <v>#REF!</v>
      </c>
      <c r="J191" s="69">
        <v>0</v>
      </c>
      <c r="K191" s="69" t="e">
        <f>J191*#REF!</f>
        <v>#REF!</v>
      </c>
      <c r="L191" s="69">
        <v>0</v>
      </c>
      <c r="M191" s="70" t="e">
        <f>L191*#REF!</f>
        <v>#REF!</v>
      </c>
      <c r="AK191" s="71" t="s">
        <v>12</v>
      </c>
      <c r="AM191" s="71" t="s">
        <v>1088</v>
      </c>
      <c r="AN191" s="71" t="s">
        <v>6</v>
      </c>
      <c r="AR191" s="43" t="s">
        <v>3671</v>
      </c>
      <c r="AX191" s="72" t="e">
        <f>IF(G191="základní",#REF!,0)</f>
        <v>#REF!</v>
      </c>
      <c r="AY191" s="72">
        <f>IF(G191="snížená",#REF!,0)</f>
        <v>0</v>
      </c>
      <c r="AZ191" s="72">
        <f>IF(G191="zákl. přenesená",#REF!,0)</f>
        <v>0</v>
      </c>
      <c r="BA191" s="72">
        <f>IF(G191="sníž. přenesená",#REF!,0)</f>
        <v>0</v>
      </c>
      <c r="BB191" s="72">
        <f>IF(G191="nulová",#REF!,0)</f>
        <v>0</v>
      </c>
      <c r="BC191" s="43" t="s">
        <v>5</v>
      </c>
      <c r="BD191" s="72" t="e">
        <f>ROUND(#REF!*#REF!,0)</f>
        <v>#REF!</v>
      </c>
      <c r="BE191" s="43" t="s">
        <v>8</v>
      </c>
      <c r="BF191" s="71" t="s">
        <v>2877</v>
      </c>
    </row>
    <row r="192" spans="1:58" s="45" customFormat="1" ht="18" customHeight="1">
      <c r="A192" s="65"/>
      <c r="B192" s="74" t="s">
        <v>1716</v>
      </c>
      <c r="C192" s="220" t="s">
        <v>1707</v>
      </c>
      <c r="D192" s="98" t="s">
        <v>3856</v>
      </c>
      <c r="E192" s="257"/>
      <c r="F192" s="257"/>
      <c r="G192" s="68"/>
      <c r="I192" s="69"/>
      <c r="J192" s="69"/>
      <c r="K192" s="69"/>
      <c r="L192" s="69"/>
      <c r="M192" s="70"/>
      <c r="AK192" s="71"/>
      <c r="AM192" s="71"/>
      <c r="AN192" s="71"/>
      <c r="AR192" s="43"/>
      <c r="AX192" s="72"/>
      <c r="AY192" s="72"/>
      <c r="AZ192" s="72"/>
      <c r="BA192" s="72"/>
      <c r="BB192" s="72"/>
      <c r="BC192" s="43"/>
      <c r="BD192" s="72"/>
      <c r="BE192" s="43"/>
      <c r="BF192" s="71"/>
    </row>
    <row r="193" spans="1:58" s="45" customFormat="1" ht="37.5" customHeight="1">
      <c r="A193" s="65" t="s">
        <v>2815</v>
      </c>
      <c r="B193" s="65"/>
      <c r="C193" s="219"/>
      <c r="D193" s="67" t="s">
        <v>3857</v>
      </c>
      <c r="E193" s="257" t="s">
        <v>1158</v>
      </c>
      <c r="F193" s="257">
        <v>95</v>
      </c>
      <c r="G193" s="68" t="s">
        <v>1709</v>
      </c>
      <c r="I193" s="69" t="e">
        <f>H193*#REF!</f>
        <v>#REF!</v>
      </c>
      <c r="J193" s="69">
        <v>0</v>
      </c>
      <c r="K193" s="69" t="e">
        <f>J193*#REF!</f>
        <v>#REF!</v>
      </c>
      <c r="L193" s="69">
        <v>0</v>
      </c>
      <c r="M193" s="70" t="e">
        <f>L193*#REF!</f>
        <v>#REF!</v>
      </c>
      <c r="AK193" s="71" t="s">
        <v>12</v>
      </c>
      <c r="AM193" s="71" t="s">
        <v>1088</v>
      </c>
      <c r="AN193" s="71" t="s">
        <v>6</v>
      </c>
      <c r="AR193" s="43" t="s">
        <v>3671</v>
      </c>
      <c r="AX193" s="72" t="e">
        <f>IF(G193="základní",#REF!,0)</f>
        <v>#REF!</v>
      </c>
      <c r="AY193" s="72">
        <f>IF(G193="snížená",#REF!,0)</f>
        <v>0</v>
      </c>
      <c r="AZ193" s="72">
        <f>IF(G193="zákl. přenesená",#REF!,0)</f>
        <v>0</v>
      </c>
      <c r="BA193" s="72">
        <f>IF(G193="sníž. přenesená",#REF!,0)</f>
        <v>0</v>
      </c>
      <c r="BB193" s="72">
        <f>IF(G193="nulová",#REF!,0)</f>
        <v>0</v>
      </c>
      <c r="BC193" s="43" t="s">
        <v>5</v>
      </c>
      <c r="BD193" s="72" t="e">
        <f>ROUND(#REF!*#REF!,0)</f>
        <v>#REF!</v>
      </c>
      <c r="BE193" s="43" t="s">
        <v>8</v>
      </c>
      <c r="BF193" s="71" t="s">
        <v>2882</v>
      </c>
    </row>
    <row r="194" spans="1:58" s="45" customFormat="1" ht="21" customHeight="1">
      <c r="A194" s="65"/>
      <c r="B194" s="74" t="s">
        <v>1716</v>
      </c>
      <c r="C194" s="220" t="s">
        <v>1707</v>
      </c>
      <c r="D194" s="98" t="s">
        <v>3858</v>
      </c>
      <c r="E194" s="257"/>
      <c r="F194" s="257"/>
      <c r="G194" s="68"/>
      <c r="I194" s="69"/>
      <c r="J194" s="69"/>
      <c r="K194" s="69"/>
      <c r="L194" s="69"/>
      <c r="M194" s="70"/>
      <c r="AK194" s="71"/>
      <c r="AM194" s="71"/>
      <c r="AN194" s="71"/>
      <c r="AR194" s="43"/>
      <c r="AX194" s="72"/>
      <c r="AY194" s="72"/>
      <c r="AZ194" s="72"/>
      <c r="BA194" s="72"/>
      <c r="BB194" s="72"/>
      <c r="BC194" s="43"/>
      <c r="BD194" s="72"/>
      <c r="BE194" s="43"/>
      <c r="BF194" s="71"/>
    </row>
    <row r="195" spans="1:58" s="45" customFormat="1" ht="39" customHeight="1">
      <c r="A195" s="65" t="s">
        <v>2818</v>
      </c>
      <c r="B195" s="221"/>
      <c r="C195" s="219"/>
      <c r="D195" s="67" t="s">
        <v>3848</v>
      </c>
      <c r="E195" s="257" t="s">
        <v>1116</v>
      </c>
      <c r="F195" s="257">
        <v>95</v>
      </c>
      <c r="G195" s="222" t="s">
        <v>1709</v>
      </c>
      <c r="I195" s="69" t="e">
        <f>H195*#REF!</f>
        <v>#REF!</v>
      </c>
      <c r="J195" s="69">
        <v>0</v>
      </c>
      <c r="K195" s="69" t="e">
        <f>J195*#REF!</f>
        <v>#REF!</v>
      </c>
      <c r="L195" s="69">
        <v>0</v>
      </c>
      <c r="M195" s="70" t="e">
        <f>L195*#REF!</f>
        <v>#REF!</v>
      </c>
      <c r="AK195" s="71" t="s">
        <v>8</v>
      </c>
      <c r="AM195" s="71" t="s">
        <v>1138</v>
      </c>
      <c r="AN195" s="71" t="s">
        <v>6</v>
      </c>
      <c r="AR195" s="43" t="s">
        <v>3671</v>
      </c>
      <c r="AX195" s="72" t="e">
        <f>IF(G195="základní",#REF!,0)</f>
        <v>#REF!</v>
      </c>
      <c r="AY195" s="72">
        <f>IF(G195="snížená",#REF!,0)</f>
        <v>0</v>
      </c>
      <c r="AZ195" s="72">
        <f>IF(G195="zákl. přenesená",#REF!,0)</f>
        <v>0</v>
      </c>
      <c r="BA195" s="72">
        <f>IF(G195="sníž. přenesená",#REF!,0)</f>
        <v>0</v>
      </c>
      <c r="BB195" s="72">
        <f>IF(G195="nulová",#REF!,0)</f>
        <v>0</v>
      </c>
      <c r="BC195" s="43" t="s">
        <v>5</v>
      </c>
      <c r="BD195" s="72" t="e">
        <f>ROUND(#REF!*#REF!,0)</f>
        <v>#REF!</v>
      </c>
      <c r="BE195" s="43" t="s">
        <v>8</v>
      </c>
      <c r="BF195" s="71" t="s">
        <v>3859</v>
      </c>
    </row>
    <row r="196" spans="1:58" s="45" customFormat="1" ht="21" customHeight="1">
      <c r="A196" s="65"/>
      <c r="B196" s="74" t="s">
        <v>1716</v>
      </c>
      <c r="C196" s="220" t="s">
        <v>1707</v>
      </c>
      <c r="D196" s="98" t="s">
        <v>3860</v>
      </c>
      <c r="E196" s="257"/>
      <c r="F196" s="257"/>
      <c r="G196" s="222"/>
      <c r="I196" s="69"/>
      <c r="J196" s="69"/>
      <c r="K196" s="69"/>
      <c r="L196" s="69"/>
      <c r="M196" s="70"/>
      <c r="AK196" s="71"/>
      <c r="AM196" s="71"/>
      <c r="AN196" s="71"/>
      <c r="AR196" s="43"/>
      <c r="AX196" s="72"/>
      <c r="AY196" s="72"/>
      <c r="AZ196" s="72"/>
      <c r="BA196" s="72"/>
      <c r="BB196" s="72"/>
      <c r="BC196" s="43"/>
      <c r="BD196" s="72"/>
      <c r="BE196" s="43"/>
      <c r="BF196" s="71"/>
    </row>
    <row r="197" spans="1:58" s="45" customFormat="1" ht="81.75" customHeight="1">
      <c r="A197" s="65" t="s">
        <v>2822</v>
      </c>
      <c r="B197" s="221"/>
      <c r="C197" s="219"/>
      <c r="D197" s="67" t="s">
        <v>3861</v>
      </c>
      <c r="E197" s="257" t="s">
        <v>1158</v>
      </c>
      <c r="F197" s="257">
        <v>95</v>
      </c>
      <c r="G197" s="222" t="s">
        <v>1709</v>
      </c>
      <c r="I197" s="69" t="e">
        <f>H197*#REF!</f>
        <v>#REF!</v>
      </c>
      <c r="J197" s="69">
        <v>0</v>
      </c>
      <c r="K197" s="69" t="e">
        <f>J197*#REF!</f>
        <v>#REF!</v>
      </c>
      <c r="L197" s="69">
        <v>0</v>
      </c>
      <c r="M197" s="70" t="e">
        <f>L197*#REF!</f>
        <v>#REF!</v>
      </c>
      <c r="AK197" s="71" t="s">
        <v>8</v>
      </c>
      <c r="AM197" s="71" t="s">
        <v>1138</v>
      </c>
      <c r="AN197" s="71" t="s">
        <v>6</v>
      </c>
      <c r="AR197" s="43" t="s">
        <v>3671</v>
      </c>
      <c r="AX197" s="72" t="e">
        <f>IF(G197="základní",#REF!,0)</f>
        <v>#REF!</v>
      </c>
      <c r="AY197" s="72">
        <f>IF(G197="snížená",#REF!,0)</f>
        <v>0</v>
      </c>
      <c r="AZ197" s="72">
        <f>IF(G197="zákl. přenesená",#REF!,0)</f>
        <v>0</v>
      </c>
      <c r="BA197" s="72">
        <f>IF(G197="sníž. přenesená",#REF!,0)</f>
        <v>0</v>
      </c>
      <c r="BB197" s="72">
        <f>IF(G197="nulová",#REF!,0)</f>
        <v>0</v>
      </c>
      <c r="BC197" s="43" t="s">
        <v>5</v>
      </c>
      <c r="BD197" s="72" t="e">
        <f>ROUND(#REF!*#REF!,0)</f>
        <v>#REF!</v>
      </c>
      <c r="BE197" s="43" t="s">
        <v>8</v>
      </c>
      <c r="BF197" s="71" t="s">
        <v>3862</v>
      </c>
    </row>
    <row r="198" spans="1:58" s="45" customFormat="1" ht="24" customHeight="1">
      <c r="A198" s="65"/>
      <c r="B198" s="74" t="s">
        <v>1716</v>
      </c>
      <c r="C198" s="220" t="s">
        <v>1707</v>
      </c>
      <c r="D198" s="98" t="s">
        <v>3863</v>
      </c>
      <c r="E198" s="257"/>
      <c r="F198" s="257"/>
      <c r="G198" s="222"/>
      <c r="I198" s="69"/>
      <c r="J198" s="69"/>
      <c r="K198" s="69"/>
      <c r="L198" s="69"/>
      <c r="M198" s="70"/>
      <c r="AK198" s="71"/>
      <c r="AM198" s="71"/>
      <c r="AN198" s="71"/>
      <c r="AR198" s="43"/>
      <c r="AX198" s="72"/>
      <c r="AY198" s="72"/>
      <c r="AZ198" s="72"/>
      <c r="BA198" s="72"/>
      <c r="BB198" s="72"/>
      <c r="BC198" s="43"/>
      <c r="BD198" s="72"/>
      <c r="BE198" s="43"/>
      <c r="BF198" s="71"/>
    </row>
    <row r="199" spans="1:58" s="45" customFormat="1" ht="37.5" customHeight="1">
      <c r="A199" s="65" t="s">
        <v>2826</v>
      </c>
      <c r="B199" s="221"/>
      <c r="C199" s="219"/>
      <c r="D199" s="67" t="s">
        <v>3848</v>
      </c>
      <c r="E199" s="257" t="s">
        <v>1116</v>
      </c>
      <c r="F199" s="257">
        <v>95</v>
      </c>
      <c r="G199" s="222" t="s">
        <v>1709</v>
      </c>
      <c r="I199" s="69" t="e">
        <f>H199*#REF!</f>
        <v>#REF!</v>
      </c>
      <c r="J199" s="69">
        <v>0</v>
      </c>
      <c r="K199" s="69" t="e">
        <f>J199*#REF!</f>
        <v>#REF!</v>
      </c>
      <c r="L199" s="69">
        <v>0</v>
      </c>
      <c r="M199" s="70" t="e">
        <f>L199*#REF!</f>
        <v>#REF!</v>
      </c>
      <c r="AK199" s="71" t="s">
        <v>8</v>
      </c>
      <c r="AM199" s="71" t="s">
        <v>1138</v>
      </c>
      <c r="AN199" s="71" t="s">
        <v>6</v>
      </c>
      <c r="AR199" s="43" t="s">
        <v>3671</v>
      </c>
      <c r="AX199" s="72" t="e">
        <f>IF(G199="základní",#REF!,0)</f>
        <v>#REF!</v>
      </c>
      <c r="AY199" s="72">
        <f>IF(G199="snížená",#REF!,0)</f>
        <v>0</v>
      </c>
      <c r="AZ199" s="72">
        <f>IF(G199="zákl. přenesená",#REF!,0)</f>
        <v>0</v>
      </c>
      <c r="BA199" s="72">
        <f>IF(G199="sníž. přenesená",#REF!,0)</f>
        <v>0</v>
      </c>
      <c r="BB199" s="72">
        <f>IF(G199="nulová",#REF!,0)</f>
        <v>0</v>
      </c>
      <c r="BC199" s="43" t="s">
        <v>5</v>
      </c>
      <c r="BD199" s="72" t="e">
        <f>ROUND(#REF!*#REF!,0)</f>
        <v>#REF!</v>
      </c>
      <c r="BE199" s="43" t="s">
        <v>8</v>
      </c>
      <c r="BF199" s="71" t="s">
        <v>3864</v>
      </c>
    </row>
    <row r="200" spans="1:58" s="45" customFormat="1" ht="16.5" customHeight="1">
      <c r="A200" s="65"/>
      <c r="B200" s="74" t="s">
        <v>1716</v>
      </c>
      <c r="C200" s="220" t="s">
        <v>1707</v>
      </c>
      <c r="D200" s="98" t="s">
        <v>3865</v>
      </c>
      <c r="E200" s="257"/>
      <c r="F200" s="257"/>
      <c r="G200" s="222"/>
      <c r="I200" s="69"/>
      <c r="J200" s="69"/>
      <c r="K200" s="69"/>
      <c r="L200" s="69"/>
      <c r="M200" s="70"/>
      <c r="AK200" s="71"/>
      <c r="AM200" s="71"/>
      <c r="AN200" s="71"/>
      <c r="AR200" s="43"/>
      <c r="AX200" s="72"/>
      <c r="AY200" s="72"/>
      <c r="AZ200" s="72"/>
      <c r="BA200" s="72"/>
      <c r="BB200" s="72"/>
      <c r="BC200" s="43"/>
      <c r="BD200" s="72"/>
      <c r="BE200" s="43"/>
      <c r="BF200" s="71"/>
    </row>
    <row r="201" spans="1:58" s="45" customFormat="1" ht="25.5" customHeight="1">
      <c r="A201" s="65"/>
      <c r="B201" s="59" t="s">
        <v>1324</v>
      </c>
      <c r="C201" s="86" t="s">
        <v>1134</v>
      </c>
      <c r="D201" s="86" t="s">
        <v>3866</v>
      </c>
      <c r="E201" s="257"/>
      <c r="F201" s="257"/>
      <c r="G201" s="222"/>
      <c r="I201" s="69"/>
      <c r="J201" s="69"/>
      <c r="K201" s="69"/>
      <c r="L201" s="69"/>
      <c r="M201" s="70"/>
      <c r="AK201" s="71"/>
      <c r="AM201" s="71"/>
      <c r="AN201" s="71"/>
      <c r="AR201" s="43"/>
      <c r="AX201" s="72"/>
      <c r="AY201" s="72"/>
      <c r="AZ201" s="72"/>
      <c r="BA201" s="72"/>
      <c r="BB201" s="72"/>
      <c r="BC201" s="43"/>
      <c r="BD201" s="72"/>
      <c r="BE201" s="43"/>
      <c r="BF201" s="71"/>
    </row>
    <row r="202" spans="1:58" s="45" customFormat="1" ht="37.5" customHeight="1">
      <c r="A202" s="65" t="s">
        <v>2830</v>
      </c>
      <c r="B202" s="221"/>
      <c r="C202" s="219"/>
      <c r="D202" s="67" t="s">
        <v>3867</v>
      </c>
      <c r="E202" s="257" t="s">
        <v>1132</v>
      </c>
      <c r="F202" s="257">
        <v>95</v>
      </c>
      <c r="G202" s="222" t="s">
        <v>1709</v>
      </c>
      <c r="I202" s="69" t="e">
        <f>H202*#REF!</f>
        <v>#REF!</v>
      </c>
      <c r="J202" s="69">
        <v>0</v>
      </c>
      <c r="K202" s="69" t="e">
        <f>J202*#REF!</f>
        <v>#REF!</v>
      </c>
      <c r="L202" s="69">
        <v>0</v>
      </c>
      <c r="M202" s="70" t="e">
        <f>L202*#REF!</f>
        <v>#REF!</v>
      </c>
      <c r="AK202" s="71" t="s">
        <v>8</v>
      </c>
      <c r="AM202" s="71" t="s">
        <v>1138</v>
      </c>
      <c r="AN202" s="71" t="s">
        <v>6</v>
      </c>
      <c r="AR202" s="43" t="s">
        <v>3671</v>
      </c>
      <c r="AX202" s="72" t="e">
        <f>IF(G202="základní",#REF!,0)</f>
        <v>#REF!</v>
      </c>
      <c r="AY202" s="72">
        <f>IF(G202="snížená",#REF!,0)</f>
        <v>0</v>
      </c>
      <c r="AZ202" s="72">
        <f>IF(G202="zákl. přenesená",#REF!,0)</f>
        <v>0</v>
      </c>
      <c r="BA202" s="72">
        <f>IF(G202="sníž. přenesená",#REF!,0)</f>
        <v>0</v>
      </c>
      <c r="BB202" s="72">
        <f>IF(G202="nulová",#REF!,0)</f>
        <v>0</v>
      </c>
      <c r="BC202" s="43" t="s">
        <v>5</v>
      </c>
      <c r="BD202" s="72" t="e">
        <f>ROUND(#REF!*#REF!,0)</f>
        <v>#REF!</v>
      </c>
      <c r="BE202" s="43" t="s">
        <v>8</v>
      </c>
      <c r="BF202" s="71" t="s">
        <v>3868</v>
      </c>
    </row>
    <row r="203" spans="1:58" s="45" customFormat="1" ht="15" customHeight="1">
      <c r="A203" s="65"/>
      <c r="B203" s="74" t="s">
        <v>1716</v>
      </c>
      <c r="C203" s="220" t="s">
        <v>1707</v>
      </c>
      <c r="D203" s="98" t="s">
        <v>3869</v>
      </c>
      <c r="E203" s="257"/>
      <c r="F203" s="257"/>
      <c r="G203" s="222"/>
      <c r="I203" s="69"/>
      <c r="J203" s="69"/>
      <c r="K203" s="69"/>
      <c r="L203" s="69"/>
      <c r="M203" s="70"/>
      <c r="AK203" s="71"/>
      <c r="AM203" s="71"/>
      <c r="AN203" s="71"/>
      <c r="AR203" s="43"/>
      <c r="AX203" s="72"/>
      <c r="AY203" s="72"/>
      <c r="AZ203" s="72"/>
      <c r="BA203" s="72"/>
      <c r="BB203" s="72"/>
      <c r="BC203" s="43"/>
      <c r="BD203" s="72"/>
      <c r="BE203" s="43"/>
      <c r="BF203" s="71"/>
    </row>
    <row r="204" spans="1:58" s="45" customFormat="1" ht="33" customHeight="1">
      <c r="A204" s="65" t="s">
        <v>2833</v>
      </c>
      <c r="B204" s="221"/>
      <c r="C204" s="219"/>
      <c r="D204" s="67" t="s">
        <v>3870</v>
      </c>
      <c r="E204" s="257" t="s">
        <v>1367</v>
      </c>
      <c r="F204" s="257">
        <v>95</v>
      </c>
      <c r="G204" s="222" t="s">
        <v>1709</v>
      </c>
      <c r="I204" s="69" t="e">
        <f>H204*#REF!</f>
        <v>#REF!</v>
      </c>
      <c r="J204" s="69">
        <v>0</v>
      </c>
      <c r="K204" s="69" t="e">
        <f>J204*#REF!</f>
        <v>#REF!</v>
      </c>
      <c r="L204" s="69">
        <v>0</v>
      </c>
      <c r="M204" s="70" t="e">
        <f>L204*#REF!</f>
        <v>#REF!</v>
      </c>
      <c r="AK204" s="71" t="s">
        <v>8</v>
      </c>
      <c r="AM204" s="71" t="s">
        <v>1138</v>
      </c>
      <c r="AN204" s="71" t="s">
        <v>6</v>
      </c>
      <c r="AR204" s="43" t="s">
        <v>3671</v>
      </c>
      <c r="AX204" s="72" t="e">
        <f>IF(G204="základní",#REF!,0)</f>
        <v>#REF!</v>
      </c>
      <c r="AY204" s="72">
        <f>IF(G204="snížená",#REF!,0)</f>
        <v>0</v>
      </c>
      <c r="AZ204" s="72">
        <f>IF(G204="zákl. přenesená",#REF!,0)</f>
        <v>0</v>
      </c>
      <c r="BA204" s="72">
        <f>IF(G204="sníž. přenesená",#REF!,0)</f>
        <v>0</v>
      </c>
      <c r="BB204" s="72">
        <f>IF(G204="nulová",#REF!,0)</f>
        <v>0</v>
      </c>
      <c r="BC204" s="43" t="s">
        <v>5</v>
      </c>
      <c r="BD204" s="72" t="e">
        <f>ROUND(#REF!*#REF!,0)</f>
        <v>#REF!</v>
      </c>
      <c r="BE204" s="43" t="s">
        <v>8</v>
      </c>
      <c r="BF204" s="71" t="s">
        <v>3871</v>
      </c>
    </row>
    <row r="205" spans="1:58" s="45" customFormat="1" ht="15" customHeight="1">
      <c r="A205" s="65"/>
      <c r="B205" s="74" t="s">
        <v>1716</v>
      </c>
      <c r="C205" s="220" t="s">
        <v>1707</v>
      </c>
      <c r="D205" s="98" t="s">
        <v>3872</v>
      </c>
      <c r="E205" s="257"/>
      <c r="F205" s="257"/>
      <c r="G205" s="222"/>
      <c r="I205" s="69"/>
      <c r="J205" s="69"/>
      <c r="K205" s="69"/>
      <c r="L205" s="69"/>
      <c r="M205" s="70"/>
      <c r="AK205" s="71"/>
      <c r="AM205" s="71"/>
      <c r="AN205" s="71"/>
      <c r="AR205" s="43"/>
      <c r="AX205" s="72"/>
      <c r="AY205" s="72"/>
      <c r="AZ205" s="72"/>
      <c r="BA205" s="72"/>
      <c r="BB205" s="72"/>
      <c r="BC205" s="43"/>
      <c r="BD205" s="72"/>
      <c r="BE205" s="43"/>
      <c r="BF205" s="71"/>
    </row>
    <row r="206" spans="1:58" s="45" customFormat="1" ht="24" customHeight="1">
      <c r="A206" s="65" t="s">
        <v>2835</v>
      </c>
      <c r="B206" s="221"/>
      <c r="C206" s="219"/>
      <c r="D206" s="67" t="s">
        <v>3873</v>
      </c>
      <c r="E206" s="257" t="s">
        <v>1367</v>
      </c>
      <c r="F206" s="257">
        <v>95</v>
      </c>
      <c r="G206" s="222" t="s">
        <v>1709</v>
      </c>
      <c r="I206" s="69" t="e">
        <f>H206*#REF!</f>
        <v>#REF!</v>
      </c>
      <c r="J206" s="69">
        <v>0</v>
      </c>
      <c r="K206" s="69" t="e">
        <f>J206*#REF!</f>
        <v>#REF!</v>
      </c>
      <c r="L206" s="69">
        <v>0</v>
      </c>
      <c r="M206" s="70" t="e">
        <f>L206*#REF!</f>
        <v>#REF!</v>
      </c>
      <c r="AK206" s="71" t="s">
        <v>8</v>
      </c>
      <c r="AM206" s="71" t="s">
        <v>1138</v>
      </c>
      <c r="AN206" s="71" t="s">
        <v>6</v>
      </c>
      <c r="AR206" s="43" t="s">
        <v>3671</v>
      </c>
      <c r="AX206" s="72" t="e">
        <f>IF(G206="základní",#REF!,0)</f>
        <v>#REF!</v>
      </c>
      <c r="AY206" s="72">
        <f>IF(G206="snížená",#REF!,0)</f>
        <v>0</v>
      </c>
      <c r="AZ206" s="72">
        <f>IF(G206="zákl. přenesená",#REF!,0)</f>
        <v>0</v>
      </c>
      <c r="BA206" s="72">
        <f>IF(G206="sníž. přenesená",#REF!,0)</f>
        <v>0</v>
      </c>
      <c r="BB206" s="72">
        <f>IF(G206="nulová",#REF!,0)</f>
        <v>0</v>
      </c>
      <c r="BC206" s="43" t="s">
        <v>5</v>
      </c>
      <c r="BD206" s="72" t="e">
        <f>ROUND(#REF!*#REF!,0)</f>
        <v>#REF!</v>
      </c>
      <c r="BE206" s="43" t="s">
        <v>8</v>
      </c>
      <c r="BF206" s="71" t="s">
        <v>3874</v>
      </c>
    </row>
    <row r="207" spans="1:58" s="45" customFormat="1" ht="15" customHeight="1">
      <c r="A207" s="65"/>
      <c r="B207" s="74" t="s">
        <v>1716</v>
      </c>
      <c r="C207" s="220" t="s">
        <v>1707</v>
      </c>
      <c r="D207" s="98" t="s">
        <v>3875</v>
      </c>
      <c r="E207" s="257"/>
      <c r="F207" s="257"/>
      <c r="G207" s="222"/>
      <c r="I207" s="69"/>
      <c r="J207" s="69"/>
      <c r="K207" s="69"/>
      <c r="L207" s="69"/>
      <c r="M207" s="70"/>
      <c r="AK207" s="71"/>
      <c r="AM207" s="71"/>
      <c r="AN207" s="71"/>
      <c r="AR207" s="43"/>
      <c r="AX207" s="72"/>
      <c r="AY207" s="72"/>
      <c r="AZ207" s="72"/>
      <c r="BA207" s="72"/>
      <c r="BB207" s="72"/>
      <c r="BC207" s="43"/>
      <c r="BD207" s="72"/>
      <c r="BE207" s="43"/>
      <c r="BF207" s="71"/>
    </row>
    <row r="208" spans="1:58" s="45" customFormat="1" ht="24" customHeight="1">
      <c r="A208" s="65" t="s">
        <v>2837</v>
      </c>
      <c r="B208" s="221"/>
      <c r="C208" s="219"/>
      <c r="D208" s="67" t="s">
        <v>3876</v>
      </c>
      <c r="E208" s="257" t="s">
        <v>1367</v>
      </c>
      <c r="F208" s="257">
        <v>95</v>
      </c>
      <c r="G208" s="222" t="s">
        <v>1709</v>
      </c>
      <c r="I208" s="69" t="e">
        <f>H208*#REF!</f>
        <v>#REF!</v>
      </c>
      <c r="J208" s="69">
        <v>0</v>
      </c>
      <c r="K208" s="69" t="e">
        <f>J208*#REF!</f>
        <v>#REF!</v>
      </c>
      <c r="L208" s="69">
        <v>0</v>
      </c>
      <c r="M208" s="70" t="e">
        <f>L208*#REF!</f>
        <v>#REF!</v>
      </c>
      <c r="AK208" s="71" t="s">
        <v>8</v>
      </c>
      <c r="AM208" s="71" t="s">
        <v>1138</v>
      </c>
      <c r="AN208" s="71" t="s">
        <v>6</v>
      </c>
      <c r="AR208" s="43" t="s">
        <v>3671</v>
      </c>
      <c r="AX208" s="72" t="e">
        <f>IF(G208="základní",#REF!,0)</f>
        <v>#REF!</v>
      </c>
      <c r="AY208" s="72">
        <f>IF(G208="snížená",#REF!,0)</f>
        <v>0</v>
      </c>
      <c r="AZ208" s="72">
        <f>IF(G208="zákl. přenesená",#REF!,0)</f>
        <v>0</v>
      </c>
      <c r="BA208" s="72">
        <f>IF(G208="sníž. přenesená",#REF!,0)</f>
        <v>0</v>
      </c>
      <c r="BB208" s="72">
        <f>IF(G208="nulová",#REF!,0)</f>
        <v>0</v>
      </c>
      <c r="BC208" s="43" t="s">
        <v>5</v>
      </c>
      <c r="BD208" s="72" t="e">
        <f>ROUND(#REF!*#REF!,0)</f>
        <v>#REF!</v>
      </c>
      <c r="BE208" s="43" t="s">
        <v>8</v>
      </c>
      <c r="BF208" s="71" t="s">
        <v>3877</v>
      </c>
    </row>
    <row r="209" spans="1:58" s="45" customFormat="1" ht="15" customHeight="1">
      <c r="A209" s="65"/>
      <c r="B209" s="74" t="s">
        <v>1716</v>
      </c>
      <c r="C209" s="220" t="s">
        <v>1707</v>
      </c>
      <c r="D209" s="98" t="s">
        <v>3878</v>
      </c>
      <c r="E209" s="257"/>
      <c r="F209" s="257"/>
      <c r="G209" s="222"/>
      <c r="I209" s="69"/>
      <c r="J209" s="69"/>
      <c r="K209" s="69"/>
      <c r="L209" s="69"/>
      <c r="M209" s="70"/>
      <c r="AK209" s="71"/>
      <c r="AM209" s="71"/>
      <c r="AN209" s="71"/>
      <c r="AR209" s="43"/>
      <c r="AX209" s="72"/>
      <c r="AY209" s="72"/>
      <c r="AZ209" s="72"/>
      <c r="BA209" s="72"/>
      <c r="BB209" s="72"/>
      <c r="BC209" s="43"/>
      <c r="BD209" s="72"/>
      <c r="BE209" s="43"/>
      <c r="BF209" s="71"/>
    </row>
    <row r="210" spans="1:58" s="45" customFormat="1" ht="24" customHeight="1">
      <c r="A210" s="65" t="s">
        <v>2841</v>
      </c>
      <c r="B210" s="221"/>
      <c r="C210" s="219"/>
      <c r="D210" s="67" t="s">
        <v>3879</v>
      </c>
      <c r="E210" s="257" t="s">
        <v>1373</v>
      </c>
      <c r="F210" s="257">
        <v>90</v>
      </c>
      <c r="G210" s="222" t="s">
        <v>1709</v>
      </c>
      <c r="I210" s="69" t="e">
        <f>H210*#REF!</f>
        <v>#REF!</v>
      </c>
      <c r="J210" s="69">
        <v>0</v>
      </c>
      <c r="K210" s="69" t="e">
        <f>J210*#REF!</f>
        <v>#REF!</v>
      </c>
      <c r="L210" s="69">
        <v>0</v>
      </c>
      <c r="M210" s="70" t="e">
        <f>L210*#REF!</f>
        <v>#REF!</v>
      </c>
      <c r="AK210" s="71" t="s">
        <v>8</v>
      </c>
      <c r="AM210" s="71" t="s">
        <v>1138</v>
      </c>
      <c r="AN210" s="71" t="s">
        <v>6</v>
      </c>
      <c r="AR210" s="43" t="s">
        <v>3671</v>
      </c>
      <c r="AX210" s="72" t="e">
        <f>IF(G210="základní",#REF!,0)</f>
        <v>#REF!</v>
      </c>
      <c r="AY210" s="72">
        <f>IF(G210="snížená",#REF!,0)</f>
        <v>0</v>
      </c>
      <c r="AZ210" s="72">
        <f>IF(G210="zákl. přenesená",#REF!,0)</f>
        <v>0</v>
      </c>
      <c r="BA210" s="72">
        <f>IF(G210="sníž. přenesená",#REF!,0)</f>
        <v>0</v>
      </c>
      <c r="BB210" s="72">
        <f>IF(G210="nulová",#REF!,0)</f>
        <v>0</v>
      </c>
      <c r="BC210" s="43" t="s">
        <v>5</v>
      </c>
      <c r="BD210" s="72" t="e">
        <f>ROUND(#REF!*#REF!,0)</f>
        <v>#REF!</v>
      </c>
      <c r="BE210" s="43" t="s">
        <v>8</v>
      </c>
      <c r="BF210" s="71" t="s">
        <v>3880</v>
      </c>
    </row>
    <row r="211" spans="1:44" s="73" customFormat="1" ht="12">
      <c r="A211" s="65"/>
      <c r="B211" s="74" t="s">
        <v>1716</v>
      </c>
      <c r="C211" s="220" t="s">
        <v>1707</v>
      </c>
      <c r="D211" s="98" t="s">
        <v>3881</v>
      </c>
      <c r="E211" s="257"/>
      <c r="F211" s="257"/>
      <c r="M211" s="78"/>
      <c r="AM211" s="75" t="s">
        <v>1716</v>
      </c>
      <c r="AN211" s="75" t="s">
        <v>6</v>
      </c>
      <c r="AO211" s="73" t="s">
        <v>6</v>
      </c>
      <c r="AP211" s="73" t="s">
        <v>3713</v>
      </c>
      <c r="AQ211" s="73" t="s">
        <v>5</v>
      </c>
      <c r="AR211" s="75" t="s">
        <v>3671</v>
      </c>
    </row>
    <row r="212" spans="1:58" s="45" customFormat="1" ht="24" customHeight="1">
      <c r="A212" s="65" t="s">
        <v>2845</v>
      </c>
      <c r="B212" s="221"/>
      <c r="C212" s="219"/>
      <c r="D212" s="67" t="s">
        <v>3882</v>
      </c>
      <c r="E212" s="257" t="s">
        <v>1373</v>
      </c>
      <c r="F212" s="257">
        <v>90</v>
      </c>
      <c r="G212" s="222" t="s">
        <v>1709</v>
      </c>
      <c r="I212" s="69" t="e">
        <f>H212*#REF!</f>
        <v>#REF!</v>
      </c>
      <c r="J212" s="69">
        <v>0</v>
      </c>
      <c r="K212" s="69" t="e">
        <f>J212*#REF!</f>
        <v>#REF!</v>
      </c>
      <c r="L212" s="69">
        <v>0</v>
      </c>
      <c r="M212" s="70" t="e">
        <f>L212*#REF!</f>
        <v>#REF!</v>
      </c>
      <c r="AK212" s="71" t="s">
        <v>8</v>
      </c>
      <c r="AM212" s="71" t="s">
        <v>1138</v>
      </c>
      <c r="AN212" s="71" t="s">
        <v>6</v>
      </c>
      <c r="AR212" s="43" t="s">
        <v>3671</v>
      </c>
      <c r="AX212" s="72" t="e">
        <f>IF(G212="základní",#REF!,0)</f>
        <v>#REF!</v>
      </c>
      <c r="AY212" s="72">
        <f>IF(G212="snížená",#REF!,0)</f>
        <v>0</v>
      </c>
      <c r="AZ212" s="72">
        <f>IF(G212="zákl. přenesená",#REF!,0)</f>
        <v>0</v>
      </c>
      <c r="BA212" s="72">
        <f>IF(G212="sníž. přenesená",#REF!,0)</f>
        <v>0</v>
      </c>
      <c r="BB212" s="72">
        <f>IF(G212="nulová",#REF!,0)</f>
        <v>0</v>
      </c>
      <c r="BC212" s="43" t="s">
        <v>5</v>
      </c>
      <c r="BD212" s="72" t="e">
        <f>ROUND(#REF!*#REF!,0)</f>
        <v>#REF!</v>
      </c>
      <c r="BE212" s="43" t="s">
        <v>8</v>
      </c>
      <c r="BF212" s="71" t="s">
        <v>3883</v>
      </c>
    </row>
    <row r="213" spans="1:44" s="73" customFormat="1" ht="12">
      <c r="A213" s="65"/>
      <c r="B213" s="74" t="s">
        <v>1716</v>
      </c>
      <c r="C213" s="220" t="s">
        <v>1707</v>
      </c>
      <c r="D213" s="98" t="s">
        <v>3884</v>
      </c>
      <c r="E213" s="257"/>
      <c r="F213" s="257"/>
      <c r="M213" s="78"/>
      <c r="AM213" s="75" t="s">
        <v>1716</v>
      </c>
      <c r="AN213" s="75" t="s">
        <v>6</v>
      </c>
      <c r="AO213" s="73" t="s">
        <v>6</v>
      </c>
      <c r="AP213" s="73" t="s">
        <v>3713</v>
      </c>
      <c r="AQ213" s="73" t="s">
        <v>5</v>
      </c>
      <c r="AR213" s="75" t="s">
        <v>3671</v>
      </c>
    </row>
    <row r="214" spans="1:58" s="45" customFormat="1" ht="24" customHeight="1">
      <c r="A214" s="65" t="s">
        <v>2849</v>
      </c>
      <c r="B214" s="221"/>
      <c r="C214" s="219"/>
      <c r="D214" s="67" t="s">
        <v>3885</v>
      </c>
      <c r="E214" s="257" t="s">
        <v>1373</v>
      </c>
      <c r="F214" s="257">
        <v>90</v>
      </c>
      <c r="G214" s="222" t="s">
        <v>1709</v>
      </c>
      <c r="I214" s="69" t="e">
        <f>H214*#REF!</f>
        <v>#REF!</v>
      </c>
      <c r="J214" s="69">
        <v>0</v>
      </c>
      <c r="K214" s="69" t="e">
        <f>J214*#REF!</f>
        <v>#REF!</v>
      </c>
      <c r="L214" s="69">
        <v>0</v>
      </c>
      <c r="M214" s="70" t="e">
        <f>L214*#REF!</f>
        <v>#REF!</v>
      </c>
      <c r="AK214" s="71" t="s">
        <v>8</v>
      </c>
      <c r="AM214" s="71" t="s">
        <v>1138</v>
      </c>
      <c r="AN214" s="71" t="s">
        <v>6</v>
      </c>
      <c r="AR214" s="43" t="s">
        <v>3671</v>
      </c>
      <c r="AX214" s="72" t="e">
        <f>IF(G214="základní",#REF!,0)</f>
        <v>#REF!</v>
      </c>
      <c r="AY214" s="72">
        <f>IF(G214="snížená",#REF!,0)</f>
        <v>0</v>
      </c>
      <c r="AZ214" s="72">
        <f>IF(G214="zákl. přenesená",#REF!,0)</f>
        <v>0</v>
      </c>
      <c r="BA214" s="72">
        <f>IF(G214="sníž. přenesená",#REF!,0)</f>
        <v>0</v>
      </c>
      <c r="BB214" s="72">
        <f>IF(G214="nulová",#REF!,0)</f>
        <v>0</v>
      </c>
      <c r="BC214" s="43" t="s">
        <v>5</v>
      </c>
      <c r="BD214" s="72" t="e">
        <f>ROUND(#REF!*#REF!,0)</f>
        <v>#REF!</v>
      </c>
      <c r="BE214" s="43" t="s">
        <v>8</v>
      </c>
      <c r="BF214" s="71" t="s">
        <v>3886</v>
      </c>
    </row>
    <row r="215" spans="1:44" s="73" customFormat="1" ht="12">
      <c r="A215" s="65"/>
      <c r="B215" s="74" t="s">
        <v>1716</v>
      </c>
      <c r="C215" s="220" t="s">
        <v>1707</v>
      </c>
      <c r="D215" s="98" t="s">
        <v>3887</v>
      </c>
      <c r="E215" s="257"/>
      <c r="F215" s="257"/>
      <c r="M215" s="78"/>
      <c r="AM215" s="75" t="s">
        <v>1716</v>
      </c>
      <c r="AN215" s="75" t="s">
        <v>6</v>
      </c>
      <c r="AO215" s="73" t="s">
        <v>6</v>
      </c>
      <c r="AP215" s="73" t="s">
        <v>3713</v>
      </c>
      <c r="AQ215" s="73" t="s">
        <v>5</v>
      </c>
      <c r="AR215" s="75" t="s">
        <v>3671</v>
      </c>
    </row>
    <row r="216" spans="1:58" s="45" customFormat="1" ht="16.5" customHeight="1">
      <c r="A216" s="65" t="s">
        <v>2853</v>
      </c>
      <c r="B216" s="221"/>
      <c r="C216" s="219"/>
      <c r="D216" s="67" t="s">
        <v>3888</v>
      </c>
      <c r="E216" s="257" t="s">
        <v>1373</v>
      </c>
      <c r="F216" s="257">
        <v>90</v>
      </c>
      <c r="G216" s="222" t="s">
        <v>1709</v>
      </c>
      <c r="I216" s="69" t="e">
        <f>H216*#REF!</f>
        <v>#REF!</v>
      </c>
      <c r="J216" s="69">
        <v>0</v>
      </c>
      <c r="K216" s="69" t="e">
        <f>J216*#REF!</f>
        <v>#REF!</v>
      </c>
      <c r="L216" s="69">
        <v>0</v>
      </c>
      <c r="M216" s="70" t="e">
        <f>L216*#REF!</f>
        <v>#REF!</v>
      </c>
      <c r="AK216" s="71" t="s">
        <v>8</v>
      </c>
      <c r="AM216" s="71" t="s">
        <v>1138</v>
      </c>
      <c r="AN216" s="71" t="s">
        <v>6</v>
      </c>
      <c r="AR216" s="43" t="s">
        <v>3671</v>
      </c>
      <c r="AX216" s="72" t="e">
        <f>IF(G216="základní",#REF!,0)</f>
        <v>#REF!</v>
      </c>
      <c r="AY216" s="72">
        <f>IF(G216="snížená",#REF!,0)</f>
        <v>0</v>
      </c>
      <c r="AZ216" s="72">
        <f>IF(G216="zákl. přenesená",#REF!,0)</f>
        <v>0</v>
      </c>
      <c r="BA216" s="72">
        <f>IF(G216="sníž. přenesená",#REF!,0)</f>
        <v>0</v>
      </c>
      <c r="BB216" s="72">
        <f>IF(G216="nulová",#REF!,0)</f>
        <v>0</v>
      </c>
      <c r="BC216" s="43" t="s">
        <v>5</v>
      </c>
      <c r="BD216" s="72" t="e">
        <f>ROUND(#REF!*#REF!,0)</f>
        <v>#REF!</v>
      </c>
      <c r="BE216" s="43" t="s">
        <v>8</v>
      </c>
      <c r="BF216" s="71" t="s">
        <v>3889</v>
      </c>
    </row>
    <row r="217" spans="1:58" s="45" customFormat="1" ht="16.5" customHeight="1">
      <c r="A217" s="65"/>
      <c r="B217" s="74" t="s">
        <v>1716</v>
      </c>
      <c r="C217" s="220" t="s">
        <v>1707</v>
      </c>
      <c r="D217" s="98" t="s">
        <v>3890</v>
      </c>
      <c r="E217" s="257"/>
      <c r="F217" s="257"/>
      <c r="G217" s="222"/>
      <c r="I217" s="69"/>
      <c r="J217" s="69"/>
      <c r="K217" s="69"/>
      <c r="L217" s="69"/>
      <c r="M217" s="70"/>
      <c r="AK217" s="71"/>
      <c r="AM217" s="71"/>
      <c r="AN217" s="71"/>
      <c r="AR217" s="43"/>
      <c r="AX217" s="72"/>
      <c r="AY217" s="72"/>
      <c r="AZ217" s="72"/>
      <c r="BA217" s="72"/>
      <c r="BB217" s="72"/>
      <c r="BC217" s="43"/>
      <c r="BD217" s="72"/>
      <c r="BE217" s="43"/>
      <c r="BF217" s="71"/>
    </row>
    <row r="218" spans="1:58" s="45" customFormat="1" ht="22.5" customHeight="1">
      <c r="A218" s="65" t="s">
        <v>2857</v>
      </c>
      <c r="B218" s="221"/>
      <c r="C218" s="219"/>
      <c r="D218" s="67" t="s">
        <v>3891</v>
      </c>
      <c r="E218" s="257" t="s">
        <v>1373</v>
      </c>
      <c r="F218" s="257">
        <v>90</v>
      </c>
      <c r="G218" s="222" t="s">
        <v>1709</v>
      </c>
      <c r="I218" s="69" t="e">
        <f>H218*#REF!</f>
        <v>#REF!</v>
      </c>
      <c r="J218" s="69">
        <v>0</v>
      </c>
      <c r="K218" s="69" t="e">
        <f>J218*#REF!</f>
        <v>#REF!</v>
      </c>
      <c r="L218" s="69">
        <v>0</v>
      </c>
      <c r="M218" s="70" t="e">
        <f>L218*#REF!</f>
        <v>#REF!</v>
      </c>
      <c r="AK218" s="71" t="s">
        <v>8</v>
      </c>
      <c r="AM218" s="71" t="s">
        <v>1138</v>
      </c>
      <c r="AN218" s="71" t="s">
        <v>6</v>
      </c>
      <c r="AR218" s="43" t="s">
        <v>3671</v>
      </c>
      <c r="AX218" s="72" t="e">
        <f>IF(G218="základní",#REF!,0)</f>
        <v>#REF!</v>
      </c>
      <c r="AY218" s="72">
        <f>IF(G218="snížená",#REF!,0)</f>
        <v>0</v>
      </c>
      <c r="AZ218" s="72">
        <f>IF(G218="zákl. přenesená",#REF!,0)</f>
        <v>0</v>
      </c>
      <c r="BA218" s="72">
        <f>IF(G218="sníž. přenesená",#REF!,0)</f>
        <v>0</v>
      </c>
      <c r="BB218" s="72">
        <f>IF(G218="nulová",#REF!,0)</f>
        <v>0</v>
      </c>
      <c r="BC218" s="43" t="s">
        <v>5</v>
      </c>
      <c r="BD218" s="72" t="e">
        <f>ROUND(#REF!*#REF!,0)</f>
        <v>#REF!</v>
      </c>
      <c r="BE218" s="43" t="s">
        <v>8</v>
      </c>
      <c r="BF218" s="71" t="s">
        <v>3892</v>
      </c>
    </row>
    <row r="219" spans="1:44" s="73" customFormat="1" ht="12">
      <c r="A219" s="65"/>
      <c r="B219" s="74" t="s">
        <v>1716</v>
      </c>
      <c r="C219" s="220" t="s">
        <v>1707</v>
      </c>
      <c r="D219" s="98" t="s">
        <v>3893</v>
      </c>
      <c r="E219" s="257"/>
      <c r="F219" s="257"/>
      <c r="M219" s="78"/>
      <c r="AM219" s="75" t="s">
        <v>1716</v>
      </c>
      <c r="AN219" s="75" t="s">
        <v>6</v>
      </c>
      <c r="AO219" s="73" t="s">
        <v>6</v>
      </c>
      <c r="AP219" s="73" t="s">
        <v>3713</v>
      </c>
      <c r="AQ219" s="73" t="s">
        <v>5</v>
      </c>
      <c r="AR219" s="75" t="s">
        <v>3671</v>
      </c>
    </row>
    <row r="220" spans="1:44" s="73" customFormat="1" ht="27" customHeight="1">
      <c r="A220" s="65"/>
      <c r="B220" s="59" t="s">
        <v>1324</v>
      </c>
      <c r="C220" s="86" t="s">
        <v>1325</v>
      </c>
      <c r="D220" s="86" t="s">
        <v>3894</v>
      </c>
      <c r="E220" s="257"/>
      <c r="F220" s="257"/>
      <c r="M220" s="78"/>
      <c r="AM220" s="75"/>
      <c r="AN220" s="75"/>
      <c r="AR220" s="75"/>
    </row>
    <row r="221" spans="1:58" s="45" customFormat="1" ht="24" customHeight="1">
      <c r="A221" s="65" t="s">
        <v>2861</v>
      </c>
      <c r="B221" s="221"/>
      <c r="C221" s="219"/>
      <c r="D221" s="67" t="s">
        <v>3895</v>
      </c>
      <c r="E221" s="257" t="s">
        <v>1104</v>
      </c>
      <c r="F221" s="257"/>
      <c r="G221" s="222" t="s">
        <v>1709</v>
      </c>
      <c r="I221" s="69" t="e">
        <f>H221*#REF!</f>
        <v>#REF!</v>
      </c>
      <c r="J221" s="69">
        <v>0</v>
      </c>
      <c r="K221" s="69" t="e">
        <f>J221*#REF!</f>
        <v>#REF!</v>
      </c>
      <c r="L221" s="69">
        <v>0</v>
      </c>
      <c r="M221" s="70" t="e">
        <f>L221*#REF!</f>
        <v>#REF!</v>
      </c>
      <c r="AK221" s="71" t="s">
        <v>8</v>
      </c>
      <c r="AM221" s="71" t="s">
        <v>1138</v>
      </c>
      <c r="AN221" s="71" t="s">
        <v>6</v>
      </c>
      <c r="AR221" s="43" t="s">
        <v>3671</v>
      </c>
      <c r="AX221" s="72" t="e">
        <f>IF(G221="základní",#REF!,0)</f>
        <v>#REF!</v>
      </c>
      <c r="AY221" s="72">
        <f>IF(G221="snížená",#REF!,0)</f>
        <v>0</v>
      </c>
      <c r="AZ221" s="72">
        <f>IF(G221="zákl. přenesená",#REF!,0)</f>
        <v>0</v>
      </c>
      <c r="BA221" s="72">
        <f>IF(G221="sníž. přenesená",#REF!,0)</f>
        <v>0</v>
      </c>
      <c r="BB221" s="72">
        <f>IF(G221="nulová",#REF!,0)</f>
        <v>0</v>
      </c>
      <c r="BC221" s="43" t="s">
        <v>5</v>
      </c>
      <c r="BD221" s="72" t="e">
        <f>ROUND(#REF!*#REF!,0)</f>
        <v>#REF!</v>
      </c>
      <c r="BE221" s="43" t="s">
        <v>8</v>
      </c>
      <c r="BF221" s="71" t="s">
        <v>3896</v>
      </c>
    </row>
    <row r="222" spans="1:58" s="45" customFormat="1" ht="24" customHeight="1">
      <c r="A222" s="65" t="s">
        <v>2865</v>
      </c>
      <c r="B222" s="221"/>
      <c r="C222" s="219"/>
      <c r="D222" s="67" t="s">
        <v>3897</v>
      </c>
      <c r="E222" s="257" t="s">
        <v>1104</v>
      </c>
      <c r="F222" s="257"/>
      <c r="G222" s="222" t="s">
        <v>1709</v>
      </c>
      <c r="I222" s="69" t="e">
        <f>H222*#REF!</f>
        <v>#REF!</v>
      </c>
      <c r="J222" s="69">
        <v>0</v>
      </c>
      <c r="K222" s="69" t="e">
        <f>J222*#REF!</f>
        <v>#REF!</v>
      </c>
      <c r="L222" s="69">
        <v>0</v>
      </c>
      <c r="M222" s="70" t="e">
        <f>L222*#REF!</f>
        <v>#REF!</v>
      </c>
      <c r="AK222" s="71" t="s">
        <v>8</v>
      </c>
      <c r="AM222" s="71" t="s">
        <v>1138</v>
      </c>
      <c r="AN222" s="71" t="s">
        <v>6</v>
      </c>
      <c r="AR222" s="43" t="s">
        <v>3671</v>
      </c>
      <c r="AX222" s="72" t="e">
        <f>IF(G222="základní",#REF!,0)</f>
        <v>#REF!</v>
      </c>
      <c r="AY222" s="72">
        <f>IF(G222="snížená",#REF!,0)</f>
        <v>0</v>
      </c>
      <c r="AZ222" s="72">
        <f>IF(G222="zákl. přenesená",#REF!,0)</f>
        <v>0</v>
      </c>
      <c r="BA222" s="72">
        <f>IF(G222="sníž. přenesená",#REF!,0)</f>
        <v>0</v>
      </c>
      <c r="BB222" s="72">
        <f>IF(G222="nulová",#REF!,0)</f>
        <v>0</v>
      </c>
      <c r="BC222" s="43" t="s">
        <v>5</v>
      </c>
      <c r="BD222" s="72" t="e">
        <f>ROUND(#REF!*#REF!,0)</f>
        <v>#REF!</v>
      </c>
      <c r="BE222" s="43" t="s">
        <v>8</v>
      </c>
      <c r="BF222" s="71" t="s">
        <v>3898</v>
      </c>
    </row>
    <row r="223" spans="1:58" s="45" customFormat="1" ht="25.5" customHeight="1">
      <c r="A223" s="65" t="s">
        <v>2868</v>
      </c>
      <c r="B223" s="221"/>
      <c r="C223" s="219"/>
      <c r="D223" s="67" t="s">
        <v>3899</v>
      </c>
      <c r="E223" s="257" t="s">
        <v>1104</v>
      </c>
      <c r="F223" s="257"/>
      <c r="G223" s="222" t="s">
        <v>1709</v>
      </c>
      <c r="I223" s="69" t="e">
        <f>H223*#REF!</f>
        <v>#REF!</v>
      </c>
      <c r="J223" s="69">
        <v>0</v>
      </c>
      <c r="K223" s="69" t="e">
        <f>J223*#REF!</f>
        <v>#REF!</v>
      </c>
      <c r="L223" s="69">
        <v>0</v>
      </c>
      <c r="M223" s="70" t="e">
        <f>L223*#REF!</f>
        <v>#REF!</v>
      </c>
      <c r="AK223" s="71" t="s">
        <v>8</v>
      </c>
      <c r="AM223" s="71" t="s">
        <v>1138</v>
      </c>
      <c r="AN223" s="71" t="s">
        <v>6</v>
      </c>
      <c r="AR223" s="43" t="s">
        <v>3671</v>
      </c>
      <c r="AX223" s="72" t="e">
        <f>IF(G223="základní",#REF!,0)</f>
        <v>#REF!</v>
      </c>
      <c r="AY223" s="72">
        <f>IF(G223="snížená",#REF!,0)</f>
        <v>0</v>
      </c>
      <c r="AZ223" s="72">
        <f>IF(G223="zákl. přenesená",#REF!,0)</f>
        <v>0</v>
      </c>
      <c r="BA223" s="72">
        <f>IF(G223="sníž. přenesená",#REF!,0)</f>
        <v>0</v>
      </c>
      <c r="BB223" s="72">
        <f>IF(G223="nulová",#REF!,0)</f>
        <v>0</v>
      </c>
      <c r="BC223" s="43" t="s">
        <v>5</v>
      </c>
      <c r="BD223" s="72" t="e">
        <f>ROUND(#REF!*#REF!,0)</f>
        <v>#REF!</v>
      </c>
      <c r="BE223" s="43" t="s">
        <v>8</v>
      </c>
      <c r="BF223" s="71" t="s">
        <v>3900</v>
      </c>
    </row>
    <row r="224" spans="1:58" s="45" customFormat="1" ht="24" customHeight="1">
      <c r="A224" s="65" t="s">
        <v>2871</v>
      </c>
      <c r="B224" s="221"/>
      <c r="C224" s="219"/>
      <c r="D224" s="67" t="s">
        <v>3901</v>
      </c>
      <c r="E224" s="257" t="s">
        <v>1104</v>
      </c>
      <c r="F224" s="257"/>
      <c r="G224" s="222" t="s">
        <v>1709</v>
      </c>
      <c r="I224" s="69" t="e">
        <f>H224*#REF!</f>
        <v>#REF!</v>
      </c>
      <c r="J224" s="69">
        <v>0</v>
      </c>
      <c r="K224" s="69" t="e">
        <f>J224*#REF!</f>
        <v>#REF!</v>
      </c>
      <c r="L224" s="69">
        <v>0</v>
      </c>
      <c r="M224" s="70" t="e">
        <f>L224*#REF!</f>
        <v>#REF!</v>
      </c>
      <c r="AK224" s="71" t="s">
        <v>8</v>
      </c>
      <c r="AM224" s="71" t="s">
        <v>1138</v>
      </c>
      <c r="AN224" s="71" t="s">
        <v>6</v>
      </c>
      <c r="AR224" s="43" t="s">
        <v>3671</v>
      </c>
      <c r="AX224" s="72" t="e">
        <f>IF(G224="základní",#REF!,0)</f>
        <v>#REF!</v>
      </c>
      <c r="AY224" s="72">
        <f>IF(G224="snížená",#REF!,0)</f>
        <v>0</v>
      </c>
      <c r="AZ224" s="72">
        <f>IF(G224="zákl. přenesená",#REF!,0)</f>
        <v>0</v>
      </c>
      <c r="BA224" s="72">
        <f>IF(G224="sníž. přenesená",#REF!,0)</f>
        <v>0</v>
      </c>
      <c r="BB224" s="72">
        <f>IF(G224="nulová",#REF!,0)</f>
        <v>0</v>
      </c>
      <c r="BC224" s="43" t="s">
        <v>5</v>
      </c>
      <c r="BD224" s="72" t="e">
        <f>ROUND(#REF!*#REF!,0)</f>
        <v>#REF!</v>
      </c>
      <c r="BE224" s="43" t="s">
        <v>8</v>
      </c>
      <c r="BF224" s="71" t="s">
        <v>3902</v>
      </c>
    </row>
    <row r="225" spans="1:58" s="45" customFormat="1" ht="24.75" customHeight="1">
      <c r="A225" s="65" t="s">
        <v>2874</v>
      </c>
      <c r="B225" s="221"/>
      <c r="C225" s="219"/>
      <c r="D225" s="67" t="s">
        <v>3903</v>
      </c>
      <c r="E225" s="257" t="s">
        <v>1104</v>
      </c>
      <c r="F225" s="257"/>
      <c r="G225" s="222" t="s">
        <v>1709</v>
      </c>
      <c r="I225" s="69" t="e">
        <f>H225*#REF!</f>
        <v>#REF!</v>
      </c>
      <c r="J225" s="69">
        <v>0</v>
      </c>
      <c r="K225" s="69" t="e">
        <f>J225*#REF!</f>
        <v>#REF!</v>
      </c>
      <c r="L225" s="69">
        <v>0</v>
      </c>
      <c r="M225" s="70" t="e">
        <f>L225*#REF!</f>
        <v>#REF!</v>
      </c>
      <c r="AK225" s="71" t="s">
        <v>8</v>
      </c>
      <c r="AM225" s="71" t="s">
        <v>1138</v>
      </c>
      <c r="AN225" s="71" t="s">
        <v>6</v>
      </c>
      <c r="AR225" s="43" t="s">
        <v>3671</v>
      </c>
      <c r="AX225" s="72" t="e">
        <f>IF(G225="základní",#REF!,0)</f>
        <v>#REF!</v>
      </c>
      <c r="AY225" s="72">
        <f>IF(G225="snížená",#REF!,0)</f>
        <v>0</v>
      </c>
      <c r="AZ225" s="72">
        <f>IF(G225="zákl. přenesená",#REF!,0)</f>
        <v>0</v>
      </c>
      <c r="BA225" s="72">
        <f>IF(G225="sníž. přenesená",#REF!,0)</f>
        <v>0</v>
      </c>
      <c r="BB225" s="72">
        <f>IF(G225="nulová",#REF!,0)</f>
        <v>0</v>
      </c>
      <c r="BC225" s="43" t="s">
        <v>5</v>
      </c>
      <c r="BD225" s="72" t="e">
        <f>ROUND(#REF!*#REF!,0)</f>
        <v>#REF!</v>
      </c>
      <c r="BE225" s="43" t="s">
        <v>8</v>
      </c>
      <c r="BF225" s="71" t="s">
        <v>3904</v>
      </c>
    </row>
    <row r="226" spans="1:58" s="45" customFormat="1" ht="16.5" customHeight="1">
      <c r="A226" s="65" t="s">
        <v>2877</v>
      </c>
      <c r="B226" s="221"/>
      <c r="C226" s="219"/>
      <c r="D226" s="67" t="s">
        <v>3905</v>
      </c>
      <c r="E226" s="257" t="s">
        <v>1104</v>
      </c>
      <c r="F226" s="257"/>
      <c r="G226" s="222" t="s">
        <v>1709</v>
      </c>
      <c r="I226" s="69" t="e">
        <f>H226*#REF!</f>
        <v>#REF!</v>
      </c>
      <c r="J226" s="69">
        <v>0</v>
      </c>
      <c r="K226" s="69" t="e">
        <f>J226*#REF!</f>
        <v>#REF!</v>
      </c>
      <c r="L226" s="69">
        <v>0</v>
      </c>
      <c r="M226" s="70" t="e">
        <f>L226*#REF!</f>
        <v>#REF!</v>
      </c>
      <c r="AK226" s="71" t="s">
        <v>8</v>
      </c>
      <c r="AM226" s="71" t="s">
        <v>1138</v>
      </c>
      <c r="AN226" s="71" t="s">
        <v>6</v>
      </c>
      <c r="AR226" s="43" t="s">
        <v>3671</v>
      </c>
      <c r="AX226" s="72" t="e">
        <f>IF(G226="základní",#REF!,0)</f>
        <v>#REF!</v>
      </c>
      <c r="AY226" s="72">
        <f>IF(G226="snížená",#REF!,0)</f>
        <v>0</v>
      </c>
      <c r="AZ226" s="72">
        <f>IF(G226="zákl. přenesená",#REF!,0)</f>
        <v>0</v>
      </c>
      <c r="BA226" s="72">
        <f>IF(G226="sníž. přenesená",#REF!,0)</f>
        <v>0</v>
      </c>
      <c r="BB226" s="72">
        <f>IF(G226="nulová",#REF!,0)</f>
        <v>0</v>
      </c>
      <c r="BC226" s="43" t="s">
        <v>5</v>
      </c>
      <c r="BD226" s="72" t="e">
        <f>ROUND(#REF!*#REF!,0)</f>
        <v>#REF!</v>
      </c>
      <c r="BE226" s="43" t="s">
        <v>8</v>
      </c>
      <c r="BF226" s="71" t="s">
        <v>3906</v>
      </c>
    </row>
    <row r="227" spans="1:58" s="45" customFormat="1" ht="18" customHeight="1">
      <c r="A227" s="65" t="s">
        <v>2880</v>
      </c>
      <c r="B227" s="221"/>
      <c r="C227" s="219"/>
      <c r="D227" s="67" t="s">
        <v>3907</v>
      </c>
      <c r="E227" s="257" t="s">
        <v>1104</v>
      </c>
      <c r="F227" s="257"/>
      <c r="G227" s="222" t="s">
        <v>1709</v>
      </c>
      <c r="I227" s="69" t="e">
        <f>H227*#REF!</f>
        <v>#REF!</v>
      </c>
      <c r="J227" s="69">
        <v>0</v>
      </c>
      <c r="K227" s="69" t="e">
        <f>J227*#REF!</f>
        <v>#REF!</v>
      </c>
      <c r="L227" s="69">
        <v>0</v>
      </c>
      <c r="M227" s="70" t="e">
        <f>L227*#REF!</f>
        <v>#REF!</v>
      </c>
      <c r="AK227" s="71" t="s">
        <v>8</v>
      </c>
      <c r="AM227" s="71" t="s">
        <v>1138</v>
      </c>
      <c r="AN227" s="71" t="s">
        <v>6</v>
      </c>
      <c r="AR227" s="43" t="s">
        <v>3671</v>
      </c>
      <c r="AX227" s="72" t="e">
        <f>IF(G227="základní",#REF!,0)</f>
        <v>#REF!</v>
      </c>
      <c r="AY227" s="72">
        <f>IF(G227="snížená",#REF!,0)</f>
        <v>0</v>
      </c>
      <c r="AZ227" s="72">
        <f>IF(G227="zákl. přenesená",#REF!,0)</f>
        <v>0</v>
      </c>
      <c r="BA227" s="72">
        <f>IF(G227="sníž. přenesená",#REF!,0)</f>
        <v>0</v>
      </c>
      <c r="BB227" s="72">
        <f>IF(G227="nulová",#REF!,0)</f>
        <v>0</v>
      </c>
      <c r="BC227" s="43" t="s">
        <v>5</v>
      </c>
      <c r="BD227" s="72" t="e">
        <f>ROUND(#REF!*#REF!,0)</f>
        <v>#REF!</v>
      </c>
      <c r="BE227" s="43" t="s">
        <v>8</v>
      </c>
      <c r="BF227" s="71" t="s">
        <v>3908</v>
      </c>
    </row>
    <row r="228" spans="1:58" s="45" customFormat="1" ht="36" customHeight="1">
      <c r="A228" s="65" t="s">
        <v>2882</v>
      </c>
      <c r="B228" s="221"/>
      <c r="C228" s="219"/>
      <c r="D228" s="67" t="s">
        <v>3909</v>
      </c>
      <c r="E228" s="257" t="s">
        <v>1104</v>
      </c>
      <c r="F228" s="257"/>
      <c r="G228" s="222" t="s">
        <v>1709</v>
      </c>
      <c r="I228" s="69" t="e">
        <f>H228*#REF!</f>
        <v>#REF!</v>
      </c>
      <c r="J228" s="69">
        <v>0</v>
      </c>
      <c r="K228" s="69" t="e">
        <f>J228*#REF!</f>
        <v>#REF!</v>
      </c>
      <c r="L228" s="69">
        <v>0</v>
      </c>
      <c r="M228" s="70" t="e">
        <f>L228*#REF!</f>
        <v>#REF!</v>
      </c>
      <c r="AK228" s="71" t="s">
        <v>8</v>
      </c>
      <c r="AM228" s="71" t="s">
        <v>1138</v>
      </c>
      <c r="AN228" s="71" t="s">
        <v>6</v>
      </c>
      <c r="AR228" s="43" t="s">
        <v>3671</v>
      </c>
      <c r="AX228" s="72" t="e">
        <f>IF(G228="základní",#REF!,0)</f>
        <v>#REF!</v>
      </c>
      <c r="AY228" s="72">
        <f>IF(G228="snížená",#REF!,0)</f>
        <v>0</v>
      </c>
      <c r="AZ228" s="72">
        <f>IF(G228="zákl. přenesená",#REF!,0)</f>
        <v>0</v>
      </c>
      <c r="BA228" s="72">
        <f>IF(G228="sníž. přenesená",#REF!,0)</f>
        <v>0</v>
      </c>
      <c r="BB228" s="72">
        <f>IF(G228="nulová",#REF!,0)</f>
        <v>0</v>
      </c>
      <c r="BC228" s="43" t="s">
        <v>5</v>
      </c>
      <c r="BD228" s="72" t="e">
        <f>ROUND(#REF!*#REF!,0)</f>
        <v>#REF!</v>
      </c>
      <c r="BE228" s="43" t="s">
        <v>8</v>
      </c>
      <c r="BF228" s="71" t="s">
        <v>3910</v>
      </c>
    </row>
    <row r="229" spans="1:58" s="45" customFormat="1" ht="31.5" customHeight="1">
      <c r="A229" s="65" t="s">
        <v>2884</v>
      </c>
      <c r="B229" s="221"/>
      <c r="C229" s="219"/>
      <c r="D229" s="67" t="s">
        <v>3911</v>
      </c>
      <c r="E229" s="257" t="s">
        <v>1104</v>
      </c>
      <c r="F229" s="257"/>
      <c r="G229" s="222" t="s">
        <v>1709</v>
      </c>
      <c r="I229" s="69" t="e">
        <f>H229*#REF!</f>
        <v>#REF!</v>
      </c>
      <c r="J229" s="69">
        <v>0</v>
      </c>
      <c r="K229" s="69" t="e">
        <f>J229*#REF!</f>
        <v>#REF!</v>
      </c>
      <c r="L229" s="69">
        <v>0</v>
      </c>
      <c r="M229" s="70" t="e">
        <f>L229*#REF!</f>
        <v>#REF!</v>
      </c>
      <c r="AK229" s="71" t="s">
        <v>8</v>
      </c>
      <c r="AM229" s="71" t="s">
        <v>1138</v>
      </c>
      <c r="AN229" s="71" t="s">
        <v>6</v>
      </c>
      <c r="AR229" s="43" t="s">
        <v>3671</v>
      </c>
      <c r="AX229" s="72" t="e">
        <f>IF(G229="základní",#REF!,0)</f>
        <v>#REF!</v>
      </c>
      <c r="AY229" s="72">
        <f>IF(G229="snížená",#REF!,0)</f>
        <v>0</v>
      </c>
      <c r="AZ229" s="72">
        <f>IF(G229="zákl. přenesená",#REF!,0)</f>
        <v>0</v>
      </c>
      <c r="BA229" s="72">
        <f>IF(G229="sníž. přenesená",#REF!,0)</f>
        <v>0</v>
      </c>
      <c r="BB229" s="72">
        <f>IF(G229="nulová",#REF!,0)</f>
        <v>0</v>
      </c>
      <c r="BC229" s="43" t="s">
        <v>5</v>
      </c>
      <c r="BD229" s="72" t="e">
        <f>ROUND(#REF!*#REF!,0)</f>
        <v>#REF!</v>
      </c>
      <c r="BE229" s="43" t="s">
        <v>8</v>
      </c>
      <c r="BF229" s="71" t="s">
        <v>3912</v>
      </c>
    </row>
    <row r="230" spans="1:58" s="45" customFormat="1" ht="16.5" customHeight="1">
      <c r="A230" s="65" t="s">
        <v>2887</v>
      </c>
      <c r="B230" s="221"/>
      <c r="C230" s="219"/>
      <c r="D230" s="67" t="s">
        <v>3913</v>
      </c>
      <c r="E230" s="257" t="s">
        <v>1104</v>
      </c>
      <c r="F230" s="257"/>
      <c r="G230" s="222" t="s">
        <v>1709</v>
      </c>
      <c r="I230" s="69" t="e">
        <f>H230*#REF!</f>
        <v>#REF!</v>
      </c>
      <c r="J230" s="69">
        <v>0</v>
      </c>
      <c r="K230" s="69" t="e">
        <f>J230*#REF!</f>
        <v>#REF!</v>
      </c>
      <c r="L230" s="69">
        <v>0</v>
      </c>
      <c r="M230" s="70" t="e">
        <f>L230*#REF!</f>
        <v>#REF!</v>
      </c>
      <c r="AK230" s="71" t="s">
        <v>8</v>
      </c>
      <c r="AM230" s="71" t="s">
        <v>1138</v>
      </c>
      <c r="AN230" s="71" t="s">
        <v>6</v>
      </c>
      <c r="AR230" s="43" t="s">
        <v>3671</v>
      </c>
      <c r="AX230" s="72" t="e">
        <f>IF(G230="základní",#REF!,0)</f>
        <v>#REF!</v>
      </c>
      <c r="AY230" s="72">
        <f>IF(G230="snížená",#REF!,0)</f>
        <v>0</v>
      </c>
      <c r="AZ230" s="72">
        <f>IF(G230="zákl. přenesená",#REF!,0)</f>
        <v>0</v>
      </c>
      <c r="BA230" s="72">
        <f>IF(G230="sníž. přenesená",#REF!,0)</f>
        <v>0</v>
      </c>
      <c r="BB230" s="72">
        <f>IF(G230="nulová",#REF!,0)</f>
        <v>0</v>
      </c>
      <c r="BC230" s="43" t="s">
        <v>5</v>
      </c>
      <c r="BD230" s="72" t="e">
        <f>ROUND(#REF!*#REF!,0)</f>
        <v>#REF!</v>
      </c>
      <c r="BE230" s="43" t="s">
        <v>8</v>
      </c>
      <c r="BF230" s="71" t="s">
        <v>3914</v>
      </c>
    </row>
    <row r="231" spans="1:58" s="45" customFormat="1" ht="16.5" customHeight="1">
      <c r="A231" s="65" t="s">
        <v>2890</v>
      </c>
      <c r="B231" s="221"/>
      <c r="C231" s="219"/>
      <c r="D231" s="67" t="s">
        <v>3915</v>
      </c>
      <c r="E231" s="257" t="s">
        <v>1104</v>
      </c>
      <c r="F231" s="257"/>
      <c r="G231" s="222" t="s">
        <v>1709</v>
      </c>
      <c r="I231" s="69" t="e">
        <f>H231*#REF!</f>
        <v>#REF!</v>
      </c>
      <c r="J231" s="69">
        <v>0</v>
      </c>
      <c r="K231" s="69" t="e">
        <f>J231*#REF!</f>
        <v>#REF!</v>
      </c>
      <c r="L231" s="69">
        <v>0</v>
      </c>
      <c r="M231" s="70" t="e">
        <f>L231*#REF!</f>
        <v>#REF!</v>
      </c>
      <c r="AK231" s="71" t="s">
        <v>8</v>
      </c>
      <c r="AM231" s="71" t="s">
        <v>1138</v>
      </c>
      <c r="AN231" s="71" t="s">
        <v>6</v>
      </c>
      <c r="AR231" s="43" t="s">
        <v>3671</v>
      </c>
      <c r="AX231" s="72" t="e">
        <f>IF(G231="základní",#REF!,0)</f>
        <v>#REF!</v>
      </c>
      <c r="AY231" s="72">
        <f>IF(G231="snížená",#REF!,0)</f>
        <v>0</v>
      </c>
      <c r="AZ231" s="72">
        <f>IF(G231="zákl. přenesená",#REF!,0)</f>
        <v>0</v>
      </c>
      <c r="BA231" s="72">
        <f>IF(G231="sníž. přenesená",#REF!,0)</f>
        <v>0</v>
      </c>
      <c r="BB231" s="72">
        <f>IF(G231="nulová",#REF!,0)</f>
        <v>0</v>
      </c>
      <c r="BC231" s="43" t="s">
        <v>5</v>
      </c>
      <c r="BD231" s="72" t="e">
        <f>ROUND(#REF!*#REF!,0)</f>
        <v>#REF!</v>
      </c>
      <c r="BE231" s="43" t="s">
        <v>8</v>
      </c>
      <c r="BF231" s="71" t="s">
        <v>3916</v>
      </c>
    </row>
    <row r="232" spans="1:6" s="45" customFormat="1" ht="6.75" customHeight="1">
      <c r="A232" s="47"/>
      <c r="B232" s="47"/>
      <c r="C232" s="47"/>
      <c r="D232" s="47"/>
      <c r="E232" s="257"/>
      <c r="F232" s="257"/>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E62"/>
  <sheetViews>
    <sheetView zoomScalePageLayoutView="0" workbookViewId="0" topLeftCell="A1">
      <selection activeCell="D7" sqref="D7"/>
    </sheetView>
  </sheetViews>
  <sheetFormatPr defaultColWidth="9.33203125" defaultRowHeight="10.5"/>
  <cols>
    <col min="1" max="1" width="4.16015625" style="42" customWidth="1"/>
    <col min="2" max="2" width="4.33203125" style="42" customWidth="1"/>
    <col min="3" max="3" width="14.66015625" style="42" customWidth="1"/>
    <col min="4" max="4" width="53" style="42" customWidth="1"/>
    <col min="5" max="5" width="33.66015625" style="257" customWidth="1"/>
    <col min="6" max="6" width="41.83203125" style="257" customWidth="1"/>
    <col min="7" max="12" width="14.16015625" style="42" customWidth="1"/>
    <col min="13" max="13" width="4.5" style="42" customWidth="1"/>
    <col min="14" max="14" width="12.33203125" style="42" customWidth="1"/>
    <col min="15" max="15" width="16.33203125" style="42" customWidth="1"/>
    <col min="16" max="16" width="12.33203125" style="42" customWidth="1"/>
    <col min="17" max="17" width="15" style="42" customWidth="1"/>
    <col min="18" max="18" width="11" style="42" customWidth="1"/>
    <col min="19" max="19" width="15" style="42" customWidth="1"/>
    <col min="20" max="20" width="16.33203125" style="42" customWidth="1"/>
    <col min="21" max="21" width="11" style="42" customWidth="1"/>
    <col min="22" max="22" width="15" style="42" customWidth="1"/>
    <col min="23" max="23" width="16.33203125" style="42" customWidth="1"/>
    <col min="24" max="16384" width="9.33203125" style="42" customWidth="1"/>
  </cols>
  <sheetData>
    <row r="1" spans="1:12" s="53" customFormat="1" ht="29.25" customHeight="1">
      <c r="A1" s="48" t="s">
        <v>1710</v>
      </c>
      <c r="B1" s="49" t="s">
        <v>1711</v>
      </c>
      <c r="C1" s="49" t="s">
        <v>1712</v>
      </c>
      <c r="D1" s="49" t="s">
        <v>4</v>
      </c>
      <c r="E1" s="256" t="s">
        <v>1608</v>
      </c>
      <c r="F1" s="256" t="s">
        <v>1102</v>
      </c>
      <c r="G1" s="50"/>
      <c r="H1" s="50"/>
      <c r="I1" s="50"/>
      <c r="J1" s="50"/>
      <c r="K1" s="50"/>
      <c r="L1" s="50"/>
    </row>
    <row r="2" spans="1:55" s="45" customFormat="1" ht="22.5" customHeight="1">
      <c r="A2" s="54" t="s">
        <v>1713</v>
      </c>
      <c r="E2" s="257"/>
      <c r="F2" s="257"/>
      <c r="H2" s="85"/>
      <c r="J2" s="85"/>
      <c r="L2" s="85"/>
      <c r="AL2" s="43"/>
      <c r="AM2" s="43"/>
      <c r="BC2" s="57"/>
    </row>
    <row r="3" spans="2:55" s="58" customFormat="1" ht="25.5" customHeight="1">
      <c r="B3" s="59" t="s">
        <v>1324</v>
      </c>
      <c r="C3" s="60" t="s">
        <v>1088</v>
      </c>
      <c r="D3" s="60" t="s">
        <v>2529</v>
      </c>
      <c r="E3" s="258"/>
      <c r="F3" s="258"/>
      <c r="H3" s="61"/>
      <c r="J3" s="61"/>
      <c r="L3" s="61"/>
      <c r="AJ3" s="59"/>
      <c r="AL3" s="63"/>
      <c r="AM3" s="63"/>
      <c r="AQ3" s="59"/>
      <c r="BC3" s="64"/>
    </row>
    <row r="4" spans="2:55" s="58" customFormat="1" ht="22.5" customHeight="1">
      <c r="B4" s="59" t="s">
        <v>1324</v>
      </c>
      <c r="C4" s="86" t="s">
        <v>1135</v>
      </c>
      <c r="D4" s="86" t="s">
        <v>3917</v>
      </c>
      <c r="E4" s="258"/>
      <c r="F4" s="260"/>
      <c r="H4" s="61"/>
      <c r="J4" s="61"/>
      <c r="L4" s="61"/>
      <c r="AJ4" s="59"/>
      <c r="AL4" s="63"/>
      <c r="AM4" s="63"/>
      <c r="AQ4" s="59"/>
      <c r="BC4" s="64"/>
    </row>
    <row r="5" spans="1:57" s="45" customFormat="1" ht="33.75" customHeight="1">
      <c r="A5" s="65" t="s">
        <v>5</v>
      </c>
      <c r="B5" s="65"/>
      <c r="C5" s="219" t="s">
        <v>2578</v>
      </c>
      <c r="D5" s="67" t="s">
        <v>3918</v>
      </c>
      <c r="E5" s="258" t="s">
        <v>1367</v>
      </c>
      <c r="F5" s="258">
        <v>95</v>
      </c>
      <c r="H5" s="69"/>
      <c r="I5" s="69"/>
      <c r="J5" s="69"/>
      <c r="K5" s="69"/>
      <c r="L5" s="69"/>
      <c r="AJ5" s="71"/>
      <c r="AL5" s="71"/>
      <c r="AM5" s="71"/>
      <c r="AQ5" s="43"/>
      <c r="AW5" s="72"/>
      <c r="AX5" s="72"/>
      <c r="AY5" s="72"/>
      <c r="AZ5" s="72"/>
      <c r="BA5" s="72"/>
      <c r="BB5" s="43"/>
      <c r="BC5" s="72"/>
      <c r="BD5" s="43"/>
      <c r="BE5" s="71"/>
    </row>
    <row r="6" spans="2:43" s="73" customFormat="1" ht="12">
      <c r="B6" s="74" t="s">
        <v>1716</v>
      </c>
      <c r="C6" s="220" t="s">
        <v>1707</v>
      </c>
      <c r="D6" s="98" t="s">
        <v>3919</v>
      </c>
      <c r="E6" s="258"/>
      <c r="F6" s="260"/>
      <c r="AL6" s="75"/>
      <c r="AM6" s="75"/>
      <c r="AQ6" s="75"/>
    </row>
    <row r="7" spans="1:57" s="45" customFormat="1" ht="39" customHeight="1">
      <c r="A7" s="65" t="s">
        <v>6</v>
      </c>
      <c r="B7" s="65"/>
      <c r="C7" s="219" t="s">
        <v>2578</v>
      </c>
      <c r="D7" s="67" t="s">
        <v>3920</v>
      </c>
      <c r="E7" s="258" t="s">
        <v>1367</v>
      </c>
      <c r="F7" s="260">
        <v>95</v>
      </c>
      <c r="H7" s="69"/>
      <c r="I7" s="69"/>
      <c r="J7" s="69"/>
      <c r="K7" s="69"/>
      <c r="L7" s="69"/>
      <c r="AJ7" s="71"/>
      <c r="AL7" s="71"/>
      <c r="AM7" s="71"/>
      <c r="AQ7" s="43"/>
      <c r="AW7" s="72"/>
      <c r="AX7" s="72"/>
      <c r="AY7" s="72"/>
      <c r="AZ7" s="72"/>
      <c r="BA7" s="72"/>
      <c r="BB7" s="43"/>
      <c r="BC7" s="72"/>
      <c r="BD7" s="43"/>
      <c r="BE7" s="71"/>
    </row>
    <row r="8" spans="2:43" s="73" customFormat="1" ht="12">
      <c r="B8" s="74" t="s">
        <v>1716</v>
      </c>
      <c r="C8" s="220" t="s">
        <v>1707</v>
      </c>
      <c r="D8" s="98" t="s">
        <v>3919</v>
      </c>
      <c r="E8" s="258"/>
      <c r="F8" s="260"/>
      <c r="AL8" s="75"/>
      <c r="AM8" s="75"/>
      <c r="AQ8" s="75"/>
    </row>
    <row r="9" spans="1:57" s="45" customFormat="1" ht="39.75" customHeight="1">
      <c r="A9" s="65" t="s">
        <v>7</v>
      </c>
      <c r="B9" s="65"/>
      <c r="C9" s="219" t="s">
        <v>2578</v>
      </c>
      <c r="D9" s="67" t="s">
        <v>3921</v>
      </c>
      <c r="E9" s="258" t="s">
        <v>1367</v>
      </c>
      <c r="F9" s="260">
        <v>95</v>
      </c>
      <c r="H9" s="69"/>
      <c r="I9" s="69"/>
      <c r="J9" s="69"/>
      <c r="K9" s="69"/>
      <c r="L9" s="69"/>
      <c r="AJ9" s="71"/>
      <c r="AL9" s="71"/>
      <c r="AM9" s="71"/>
      <c r="AQ9" s="43"/>
      <c r="AW9" s="72"/>
      <c r="AX9" s="72"/>
      <c r="AY9" s="72"/>
      <c r="AZ9" s="72"/>
      <c r="BA9" s="72"/>
      <c r="BB9" s="43"/>
      <c r="BC9" s="72"/>
      <c r="BD9" s="43"/>
      <c r="BE9" s="71"/>
    </row>
    <row r="10" spans="1:57" s="45" customFormat="1" ht="17.25" customHeight="1">
      <c r="A10" s="73"/>
      <c r="B10" s="74" t="s">
        <v>1716</v>
      </c>
      <c r="C10" s="220" t="s">
        <v>1707</v>
      </c>
      <c r="D10" s="98" t="s">
        <v>3919</v>
      </c>
      <c r="E10" s="258"/>
      <c r="F10" s="260"/>
      <c r="H10" s="69"/>
      <c r="I10" s="69"/>
      <c r="J10" s="69"/>
      <c r="K10" s="69"/>
      <c r="L10" s="69"/>
      <c r="AJ10" s="71"/>
      <c r="AL10" s="71"/>
      <c r="AM10" s="71"/>
      <c r="AQ10" s="43"/>
      <c r="AW10" s="72"/>
      <c r="AX10" s="72"/>
      <c r="AY10" s="72"/>
      <c r="AZ10" s="72"/>
      <c r="BA10" s="72"/>
      <c r="BB10" s="43"/>
      <c r="BC10" s="72"/>
      <c r="BD10" s="43"/>
      <c r="BE10" s="71"/>
    </row>
    <row r="11" spans="1:57" s="45" customFormat="1" ht="40.5" customHeight="1">
      <c r="A11" s="65" t="s">
        <v>8</v>
      </c>
      <c r="B11" s="65"/>
      <c r="C11" s="219" t="s">
        <v>2578</v>
      </c>
      <c r="D11" s="67" t="s">
        <v>3922</v>
      </c>
      <c r="E11" s="258" t="s">
        <v>1367</v>
      </c>
      <c r="F11" s="260">
        <v>95</v>
      </c>
      <c r="H11" s="69"/>
      <c r="I11" s="69"/>
      <c r="J11" s="69"/>
      <c r="K11" s="69"/>
      <c r="L11" s="69"/>
      <c r="AJ11" s="71"/>
      <c r="AL11" s="71"/>
      <c r="AM11" s="71"/>
      <c r="AQ11" s="43"/>
      <c r="AW11" s="72"/>
      <c r="AX11" s="72"/>
      <c r="AY11" s="72"/>
      <c r="AZ11" s="72"/>
      <c r="BA11" s="72"/>
      <c r="BB11" s="43"/>
      <c r="BC11" s="72"/>
      <c r="BD11" s="43"/>
      <c r="BE11" s="71"/>
    </row>
    <row r="12" spans="1:57" s="45" customFormat="1" ht="13.5" customHeight="1">
      <c r="A12" s="73"/>
      <c r="B12" s="74" t="s">
        <v>1716</v>
      </c>
      <c r="C12" s="220" t="s">
        <v>1707</v>
      </c>
      <c r="D12" s="98" t="s">
        <v>3919</v>
      </c>
      <c r="E12" s="258"/>
      <c r="F12" s="260"/>
      <c r="H12" s="69"/>
      <c r="I12" s="69"/>
      <c r="J12" s="69"/>
      <c r="K12" s="69"/>
      <c r="L12" s="69"/>
      <c r="AJ12" s="71"/>
      <c r="AL12" s="71"/>
      <c r="AM12" s="71"/>
      <c r="AQ12" s="43"/>
      <c r="AW12" s="72"/>
      <c r="AX12" s="72"/>
      <c r="AY12" s="72"/>
      <c r="AZ12" s="72"/>
      <c r="BA12" s="72"/>
      <c r="BB12" s="43"/>
      <c r="BC12" s="72"/>
      <c r="BD12" s="43"/>
      <c r="BE12" s="71"/>
    </row>
    <row r="13" spans="1:57" s="45" customFormat="1" ht="24" customHeight="1">
      <c r="A13" s="65" t="s">
        <v>9</v>
      </c>
      <c r="B13" s="65"/>
      <c r="C13" s="219" t="s">
        <v>2578</v>
      </c>
      <c r="D13" s="67" t="s">
        <v>3923</v>
      </c>
      <c r="E13" s="258" t="s">
        <v>1373</v>
      </c>
      <c r="F13" s="260">
        <v>80</v>
      </c>
      <c r="H13" s="69"/>
      <c r="I13" s="69"/>
      <c r="J13" s="69"/>
      <c r="K13" s="69"/>
      <c r="L13" s="69"/>
      <c r="AJ13" s="71"/>
      <c r="AL13" s="71"/>
      <c r="AM13" s="71"/>
      <c r="AQ13" s="43"/>
      <c r="AW13" s="72"/>
      <c r="AX13" s="72"/>
      <c r="AY13" s="72"/>
      <c r="AZ13" s="72"/>
      <c r="BA13" s="72"/>
      <c r="BB13" s="43"/>
      <c r="BC13" s="72"/>
      <c r="BD13" s="43"/>
      <c r="BE13" s="71"/>
    </row>
    <row r="14" spans="1:57" s="45" customFormat="1" ht="24" customHeight="1">
      <c r="A14" s="65" t="s">
        <v>10</v>
      </c>
      <c r="B14" s="65"/>
      <c r="C14" s="219" t="s">
        <v>2578</v>
      </c>
      <c r="D14" s="67" t="s">
        <v>3924</v>
      </c>
      <c r="E14" s="258" t="s">
        <v>1373</v>
      </c>
      <c r="F14" s="260">
        <v>80</v>
      </c>
      <c r="H14" s="69"/>
      <c r="I14" s="69"/>
      <c r="J14" s="69"/>
      <c r="K14" s="69"/>
      <c r="L14" s="69"/>
      <c r="AJ14" s="71"/>
      <c r="AL14" s="71"/>
      <c r="AM14" s="71"/>
      <c r="AQ14" s="43"/>
      <c r="AW14" s="72"/>
      <c r="AX14" s="72"/>
      <c r="AY14" s="72"/>
      <c r="AZ14" s="72"/>
      <c r="BA14" s="72"/>
      <c r="BB14" s="43"/>
      <c r="BC14" s="72"/>
      <c r="BD14" s="43"/>
      <c r="BE14" s="71"/>
    </row>
    <row r="15" spans="1:57" s="45" customFormat="1" ht="27" customHeight="1">
      <c r="A15" s="65" t="s">
        <v>11</v>
      </c>
      <c r="B15" s="65"/>
      <c r="C15" s="219" t="s">
        <v>2578</v>
      </c>
      <c r="D15" s="67" t="s">
        <v>3925</v>
      </c>
      <c r="E15" s="258" t="s">
        <v>1373</v>
      </c>
      <c r="F15" s="260">
        <v>80</v>
      </c>
      <c r="H15" s="69"/>
      <c r="I15" s="69"/>
      <c r="J15" s="69"/>
      <c r="K15" s="69"/>
      <c r="L15" s="69"/>
      <c r="AJ15" s="71"/>
      <c r="AL15" s="71"/>
      <c r="AM15" s="71"/>
      <c r="AQ15" s="43"/>
      <c r="AW15" s="72"/>
      <c r="AX15" s="72"/>
      <c r="AY15" s="72"/>
      <c r="AZ15" s="72"/>
      <c r="BA15" s="72"/>
      <c r="BB15" s="43"/>
      <c r="BC15" s="72"/>
      <c r="BD15" s="43"/>
      <c r="BE15" s="71"/>
    </row>
    <row r="16" spans="1:57" s="45" customFormat="1" ht="24" customHeight="1">
      <c r="A16" s="65" t="s">
        <v>12</v>
      </c>
      <c r="B16" s="65"/>
      <c r="C16" s="219" t="s">
        <v>2578</v>
      </c>
      <c r="D16" s="67" t="s">
        <v>3926</v>
      </c>
      <c r="E16" s="258" t="s">
        <v>1373</v>
      </c>
      <c r="F16" s="260">
        <v>80</v>
      </c>
      <c r="H16" s="69"/>
      <c r="I16" s="69"/>
      <c r="J16" s="69"/>
      <c r="K16" s="69"/>
      <c r="L16" s="69"/>
      <c r="AJ16" s="71"/>
      <c r="AL16" s="71"/>
      <c r="AM16" s="71"/>
      <c r="AQ16" s="43"/>
      <c r="AW16" s="72"/>
      <c r="AX16" s="72"/>
      <c r="AY16" s="72"/>
      <c r="AZ16" s="72"/>
      <c r="BA16" s="72"/>
      <c r="BB16" s="43"/>
      <c r="BC16" s="72"/>
      <c r="BD16" s="43"/>
      <c r="BE16" s="71"/>
    </row>
    <row r="17" spans="2:57" s="45" customFormat="1" ht="32.25" customHeight="1">
      <c r="B17" s="59" t="s">
        <v>1324</v>
      </c>
      <c r="C17" s="86" t="s">
        <v>1115</v>
      </c>
      <c r="D17" s="86" t="s">
        <v>3927</v>
      </c>
      <c r="E17" s="258"/>
      <c r="F17" s="260"/>
      <c r="H17" s="69"/>
      <c r="I17" s="69"/>
      <c r="J17" s="69"/>
      <c r="K17" s="69"/>
      <c r="L17" s="69"/>
      <c r="AJ17" s="71"/>
      <c r="AL17" s="71"/>
      <c r="AM17" s="71"/>
      <c r="AQ17" s="43"/>
      <c r="AW17" s="72"/>
      <c r="AX17" s="72"/>
      <c r="AY17" s="72"/>
      <c r="AZ17" s="72"/>
      <c r="BA17" s="72"/>
      <c r="BB17" s="43"/>
      <c r="BC17" s="72"/>
      <c r="BD17" s="43"/>
      <c r="BE17" s="71"/>
    </row>
    <row r="18" spans="1:57" s="45" customFormat="1" ht="24" customHeight="1">
      <c r="A18" s="65" t="s">
        <v>13</v>
      </c>
      <c r="B18" s="65"/>
      <c r="C18" s="219" t="s">
        <v>2854</v>
      </c>
      <c r="D18" s="67" t="s">
        <v>3928</v>
      </c>
      <c r="E18" s="258" t="s">
        <v>1373</v>
      </c>
      <c r="F18" s="260">
        <v>90</v>
      </c>
      <c r="H18" s="69"/>
      <c r="I18" s="69"/>
      <c r="J18" s="69"/>
      <c r="K18" s="69"/>
      <c r="L18" s="69"/>
      <c r="AJ18" s="71"/>
      <c r="AL18" s="71"/>
      <c r="AM18" s="71"/>
      <c r="AQ18" s="43"/>
      <c r="AW18" s="72"/>
      <c r="AX18" s="72"/>
      <c r="AY18" s="72"/>
      <c r="AZ18" s="72"/>
      <c r="BA18" s="72"/>
      <c r="BB18" s="43"/>
      <c r="BC18" s="72"/>
      <c r="BD18" s="43"/>
      <c r="BE18" s="71"/>
    </row>
    <row r="19" spans="1:57" s="45" customFormat="1" ht="15" customHeight="1">
      <c r="A19" s="73"/>
      <c r="B19" s="74" t="s">
        <v>1716</v>
      </c>
      <c r="C19" s="220" t="s">
        <v>1707</v>
      </c>
      <c r="D19" s="98" t="s">
        <v>3919</v>
      </c>
      <c r="E19" s="258"/>
      <c r="F19" s="260"/>
      <c r="H19" s="69"/>
      <c r="I19" s="69"/>
      <c r="J19" s="69"/>
      <c r="K19" s="69"/>
      <c r="L19" s="69"/>
      <c r="AJ19" s="71"/>
      <c r="AL19" s="71"/>
      <c r="AM19" s="71"/>
      <c r="AQ19" s="43"/>
      <c r="AW19" s="72"/>
      <c r="AX19" s="72"/>
      <c r="AY19" s="72"/>
      <c r="AZ19" s="72"/>
      <c r="BA19" s="72"/>
      <c r="BB19" s="43"/>
      <c r="BC19" s="72"/>
      <c r="BD19" s="43"/>
      <c r="BE19" s="71"/>
    </row>
    <row r="20" spans="1:57" s="45" customFormat="1" ht="24" customHeight="1">
      <c r="A20" s="65" t="s">
        <v>14</v>
      </c>
      <c r="B20" s="65"/>
      <c r="C20" s="219" t="s">
        <v>2578</v>
      </c>
      <c r="D20" s="67" t="s">
        <v>3929</v>
      </c>
      <c r="E20" s="258" t="s">
        <v>1373</v>
      </c>
      <c r="F20" s="260">
        <v>90</v>
      </c>
      <c r="H20" s="69"/>
      <c r="I20" s="69"/>
      <c r="J20" s="69"/>
      <c r="K20" s="69"/>
      <c r="L20" s="69"/>
      <c r="AJ20" s="71"/>
      <c r="AL20" s="71"/>
      <c r="AM20" s="71"/>
      <c r="AQ20" s="43"/>
      <c r="AW20" s="72"/>
      <c r="AX20" s="72"/>
      <c r="AY20" s="72"/>
      <c r="AZ20" s="72"/>
      <c r="BA20" s="72"/>
      <c r="BB20" s="43"/>
      <c r="BC20" s="72"/>
      <c r="BD20" s="43"/>
      <c r="BE20" s="71"/>
    </row>
    <row r="21" spans="1:57" s="45" customFormat="1" ht="12" customHeight="1">
      <c r="A21" s="73"/>
      <c r="B21" s="74" t="s">
        <v>1716</v>
      </c>
      <c r="C21" s="220" t="s">
        <v>1707</v>
      </c>
      <c r="D21" s="98" t="s">
        <v>3919</v>
      </c>
      <c r="E21" s="258"/>
      <c r="F21" s="260"/>
      <c r="H21" s="69"/>
      <c r="I21" s="69"/>
      <c r="J21" s="69"/>
      <c r="K21" s="69"/>
      <c r="L21" s="69"/>
      <c r="AJ21" s="71"/>
      <c r="AL21" s="71"/>
      <c r="AM21" s="71"/>
      <c r="AQ21" s="43"/>
      <c r="AW21" s="72"/>
      <c r="AX21" s="72"/>
      <c r="AY21" s="72"/>
      <c r="AZ21" s="72"/>
      <c r="BA21" s="72"/>
      <c r="BB21" s="43"/>
      <c r="BC21" s="72"/>
      <c r="BD21" s="43"/>
      <c r="BE21" s="71"/>
    </row>
    <row r="22" spans="1:57" s="45" customFormat="1" ht="33" customHeight="1">
      <c r="A22" s="65" t="s">
        <v>15</v>
      </c>
      <c r="B22" s="65"/>
      <c r="C22" s="219" t="s">
        <v>2578</v>
      </c>
      <c r="D22" s="67" t="s">
        <v>3930</v>
      </c>
      <c r="E22" s="258" t="s">
        <v>1373</v>
      </c>
      <c r="F22" s="260">
        <v>90</v>
      </c>
      <c r="H22" s="69"/>
      <c r="I22" s="69"/>
      <c r="J22" s="69"/>
      <c r="K22" s="69"/>
      <c r="L22" s="69"/>
      <c r="AJ22" s="71"/>
      <c r="AL22" s="71"/>
      <c r="AM22" s="71"/>
      <c r="AQ22" s="43"/>
      <c r="AW22" s="72"/>
      <c r="AX22" s="72"/>
      <c r="AY22" s="72"/>
      <c r="AZ22" s="72"/>
      <c r="BA22" s="72"/>
      <c r="BB22" s="43"/>
      <c r="BC22" s="72"/>
      <c r="BD22" s="43"/>
      <c r="BE22" s="71"/>
    </row>
    <row r="23" spans="1:57" s="45" customFormat="1" ht="11.25" customHeight="1">
      <c r="A23" s="73"/>
      <c r="B23" s="74" t="s">
        <v>1716</v>
      </c>
      <c r="C23" s="220" t="s">
        <v>1707</v>
      </c>
      <c r="D23" s="98" t="s">
        <v>3919</v>
      </c>
      <c r="E23" s="258"/>
      <c r="F23" s="260"/>
      <c r="H23" s="69"/>
      <c r="I23" s="69"/>
      <c r="J23" s="69"/>
      <c r="K23" s="69"/>
      <c r="L23" s="69"/>
      <c r="AJ23" s="71"/>
      <c r="AL23" s="71"/>
      <c r="AM23" s="71"/>
      <c r="AQ23" s="43"/>
      <c r="AW23" s="72"/>
      <c r="AX23" s="72"/>
      <c r="AY23" s="72"/>
      <c r="AZ23" s="72"/>
      <c r="BA23" s="72"/>
      <c r="BB23" s="43"/>
      <c r="BC23" s="72"/>
      <c r="BD23" s="43"/>
      <c r="BE23" s="71"/>
    </row>
    <row r="24" spans="1:57" s="45" customFormat="1" ht="30.75" customHeight="1">
      <c r="A24" s="65" t="s">
        <v>16</v>
      </c>
      <c r="B24" s="65"/>
      <c r="C24" s="219" t="s">
        <v>2578</v>
      </c>
      <c r="D24" s="67" t="s">
        <v>3931</v>
      </c>
      <c r="E24" s="258" t="s">
        <v>1373</v>
      </c>
      <c r="F24" s="260">
        <v>80</v>
      </c>
      <c r="H24" s="69"/>
      <c r="I24" s="69"/>
      <c r="J24" s="69"/>
      <c r="K24" s="69"/>
      <c r="L24" s="69"/>
      <c r="AJ24" s="71"/>
      <c r="AL24" s="71"/>
      <c r="AM24" s="71"/>
      <c r="AQ24" s="43"/>
      <c r="AW24" s="72"/>
      <c r="AX24" s="72"/>
      <c r="AY24" s="72"/>
      <c r="AZ24" s="72"/>
      <c r="BA24" s="72"/>
      <c r="BB24" s="43"/>
      <c r="BC24" s="72"/>
      <c r="BD24" s="43"/>
      <c r="BE24" s="71"/>
    </row>
    <row r="25" spans="1:57" s="45" customFormat="1" ht="26.25" customHeight="1">
      <c r="A25" s="65" t="s">
        <v>17</v>
      </c>
      <c r="B25" s="65"/>
      <c r="C25" s="219" t="s">
        <v>2578</v>
      </c>
      <c r="D25" s="67" t="s">
        <v>3932</v>
      </c>
      <c r="E25" s="258" t="s">
        <v>1373</v>
      </c>
      <c r="F25" s="260">
        <v>80</v>
      </c>
      <c r="H25" s="69"/>
      <c r="I25" s="69"/>
      <c r="J25" s="69"/>
      <c r="K25" s="69"/>
      <c r="L25" s="69"/>
      <c r="AJ25" s="71"/>
      <c r="AL25" s="71"/>
      <c r="AM25" s="71"/>
      <c r="AQ25" s="43"/>
      <c r="AW25" s="72"/>
      <c r="AX25" s="72"/>
      <c r="AY25" s="72"/>
      <c r="AZ25" s="72"/>
      <c r="BA25" s="72"/>
      <c r="BB25" s="43"/>
      <c r="BC25" s="72"/>
      <c r="BD25" s="43"/>
      <c r="BE25" s="71"/>
    </row>
    <row r="26" spans="1:57" s="45" customFormat="1" ht="24" customHeight="1">
      <c r="A26" s="65" t="s">
        <v>18</v>
      </c>
      <c r="B26" s="65"/>
      <c r="C26" s="219" t="s">
        <v>3593</v>
      </c>
      <c r="D26" s="67" t="s">
        <v>3933</v>
      </c>
      <c r="E26" s="258" t="s">
        <v>1373</v>
      </c>
      <c r="F26" s="260">
        <v>80</v>
      </c>
      <c r="H26" s="69"/>
      <c r="I26" s="69"/>
      <c r="J26" s="69"/>
      <c r="K26" s="69"/>
      <c r="L26" s="69"/>
      <c r="AJ26" s="71"/>
      <c r="AL26" s="71"/>
      <c r="AM26" s="71"/>
      <c r="AQ26" s="43"/>
      <c r="AW26" s="72"/>
      <c r="AX26" s="72"/>
      <c r="AY26" s="72"/>
      <c r="AZ26" s="72"/>
      <c r="BA26" s="72"/>
      <c r="BB26" s="43"/>
      <c r="BC26" s="72"/>
      <c r="BD26" s="43"/>
      <c r="BE26" s="71"/>
    </row>
    <row r="27" spans="1:57" s="45" customFormat="1" ht="16.5" customHeight="1">
      <c r="A27" s="73"/>
      <c r="B27" s="74" t="s">
        <v>1716</v>
      </c>
      <c r="C27" s="220" t="s">
        <v>1707</v>
      </c>
      <c r="D27" s="98" t="s">
        <v>3919</v>
      </c>
      <c r="E27" s="259"/>
      <c r="F27" s="257"/>
      <c r="H27" s="69"/>
      <c r="I27" s="69"/>
      <c r="J27" s="69"/>
      <c r="K27" s="69"/>
      <c r="L27" s="69"/>
      <c r="AJ27" s="71"/>
      <c r="AL27" s="71"/>
      <c r="AM27" s="71"/>
      <c r="AQ27" s="43"/>
      <c r="AW27" s="72"/>
      <c r="AX27" s="72"/>
      <c r="AY27" s="72"/>
      <c r="AZ27" s="72"/>
      <c r="BA27" s="72"/>
      <c r="BB27" s="43"/>
      <c r="BC27" s="72"/>
      <c r="BD27" s="43"/>
      <c r="BE27" s="71"/>
    </row>
    <row r="28" spans="1:57" s="45" customFormat="1" ht="18.75" customHeight="1">
      <c r="A28" s="65" t="s">
        <v>2572</v>
      </c>
      <c r="B28" s="65"/>
      <c r="C28" s="219" t="s">
        <v>3043</v>
      </c>
      <c r="D28" s="67" t="s">
        <v>3044</v>
      </c>
      <c r="E28" s="259" t="s">
        <v>1104</v>
      </c>
      <c r="F28" s="257"/>
      <c r="H28" s="69"/>
      <c r="I28" s="69"/>
      <c r="J28" s="69"/>
      <c r="K28" s="69"/>
      <c r="L28" s="69"/>
      <c r="AJ28" s="71"/>
      <c r="AL28" s="71"/>
      <c r="AM28" s="71"/>
      <c r="AQ28" s="43"/>
      <c r="AW28" s="72"/>
      <c r="AX28" s="72"/>
      <c r="AY28" s="72"/>
      <c r="AZ28" s="72"/>
      <c r="BA28" s="72"/>
      <c r="BB28" s="43"/>
      <c r="BC28" s="72"/>
      <c r="BD28" s="43"/>
      <c r="BE28" s="71"/>
    </row>
    <row r="29" spans="1:57" s="45" customFormat="1" ht="15.75" customHeight="1">
      <c r="A29" s="73"/>
      <c r="B29" s="74" t="s">
        <v>1716</v>
      </c>
      <c r="C29" s="220" t="s">
        <v>1707</v>
      </c>
      <c r="D29" s="98" t="s">
        <v>3919</v>
      </c>
      <c r="E29" s="258"/>
      <c r="F29" s="260"/>
      <c r="H29" s="69"/>
      <c r="I29" s="69"/>
      <c r="J29" s="69"/>
      <c r="K29" s="69"/>
      <c r="L29" s="69"/>
      <c r="AJ29" s="71"/>
      <c r="AL29" s="71"/>
      <c r="AM29" s="71"/>
      <c r="AQ29" s="43"/>
      <c r="AW29" s="72"/>
      <c r="AX29" s="72"/>
      <c r="AY29" s="72"/>
      <c r="AZ29" s="72"/>
      <c r="BA29" s="72"/>
      <c r="BB29" s="43"/>
      <c r="BC29" s="72"/>
      <c r="BD29" s="43"/>
      <c r="BE29" s="71"/>
    </row>
    <row r="30" spans="1:57" s="45" customFormat="1" ht="24" customHeight="1">
      <c r="A30" s="65" t="s">
        <v>1739</v>
      </c>
      <c r="B30" s="65"/>
      <c r="C30" s="219" t="s">
        <v>2578</v>
      </c>
      <c r="D30" s="67" t="s">
        <v>3934</v>
      </c>
      <c r="E30" s="259" t="s">
        <v>1113</v>
      </c>
      <c r="F30" s="257">
        <v>43</v>
      </c>
      <c r="H30" s="69"/>
      <c r="I30" s="69"/>
      <c r="J30" s="69"/>
      <c r="K30" s="69"/>
      <c r="L30" s="69"/>
      <c r="AJ30" s="71"/>
      <c r="AL30" s="71"/>
      <c r="AM30" s="71"/>
      <c r="AQ30" s="43"/>
      <c r="AW30" s="72"/>
      <c r="AX30" s="72"/>
      <c r="AY30" s="72"/>
      <c r="AZ30" s="72"/>
      <c r="BA30" s="72"/>
      <c r="BB30" s="43"/>
      <c r="BC30" s="72"/>
      <c r="BD30" s="43"/>
      <c r="BE30" s="71"/>
    </row>
    <row r="31" spans="1:57" s="45" customFormat="1" ht="16.5" customHeight="1">
      <c r="A31" s="73"/>
      <c r="B31" s="74" t="s">
        <v>1716</v>
      </c>
      <c r="C31" s="220" t="s">
        <v>1707</v>
      </c>
      <c r="D31" s="98" t="s">
        <v>3919</v>
      </c>
      <c r="E31" s="259"/>
      <c r="F31" s="257"/>
      <c r="H31" s="69"/>
      <c r="I31" s="69"/>
      <c r="J31" s="69"/>
      <c r="K31" s="69"/>
      <c r="L31" s="69"/>
      <c r="AJ31" s="71"/>
      <c r="AL31" s="71"/>
      <c r="AM31" s="71"/>
      <c r="AQ31" s="43"/>
      <c r="AW31" s="72"/>
      <c r="AX31" s="72"/>
      <c r="AY31" s="72"/>
      <c r="AZ31" s="72"/>
      <c r="BA31" s="72"/>
      <c r="BB31" s="43"/>
      <c r="BC31" s="72"/>
      <c r="BD31" s="43"/>
      <c r="BE31" s="71"/>
    </row>
    <row r="32" spans="1:57" s="45" customFormat="1" ht="27" customHeight="1">
      <c r="A32" s="65" t="s">
        <v>1742</v>
      </c>
      <c r="B32" s="65"/>
      <c r="C32" s="219" t="s">
        <v>3059</v>
      </c>
      <c r="D32" s="67" t="s">
        <v>3060</v>
      </c>
      <c r="E32" s="259" t="s">
        <v>1104</v>
      </c>
      <c r="F32" s="257"/>
      <c r="H32" s="69"/>
      <c r="I32" s="69"/>
      <c r="J32" s="69"/>
      <c r="K32" s="69"/>
      <c r="L32" s="69"/>
      <c r="AJ32" s="71"/>
      <c r="AL32" s="71"/>
      <c r="AM32" s="71"/>
      <c r="AQ32" s="43"/>
      <c r="AW32" s="72"/>
      <c r="AX32" s="72"/>
      <c r="AY32" s="72"/>
      <c r="AZ32" s="72"/>
      <c r="BA32" s="72"/>
      <c r="BB32" s="43"/>
      <c r="BC32" s="72"/>
      <c r="BD32" s="43"/>
      <c r="BE32" s="71"/>
    </row>
    <row r="33" spans="1:57" s="45" customFormat="1" ht="16.5" customHeight="1">
      <c r="A33" s="65" t="s">
        <v>2581</v>
      </c>
      <c r="B33" s="65"/>
      <c r="C33" s="219" t="s">
        <v>2578</v>
      </c>
      <c r="D33" s="67" t="s">
        <v>3935</v>
      </c>
      <c r="E33" s="259" t="s">
        <v>1104</v>
      </c>
      <c r="F33" s="257"/>
      <c r="H33" s="69"/>
      <c r="I33" s="69"/>
      <c r="J33" s="69"/>
      <c r="K33" s="69"/>
      <c r="L33" s="69"/>
      <c r="AJ33" s="71"/>
      <c r="AL33" s="71"/>
      <c r="AM33" s="71"/>
      <c r="AQ33" s="43"/>
      <c r="AW33" s="72"/>
      <c r="AX33" s="72"/>
      <c r="AY33" s="72"/>
      <c r="AZ33" s="72"/>
      <c r="BA33" s="72"/>
      <c r="BB33" s="43"/>
      <c r="BC33" s="72"/>
      <c r="BD33" s="43"/>
      <c r="BE33" s="71"/>
    </row>
    <row r="34" spans="2:57" s="45" customFormat="1" ht="27" customHeight="1">
      <c r="B34" s="59" t="s">
        <v>1324</v>
      </c>
      <c r="C34" s="86" t="s">
        <v>1142</v>
      </c>
      <c r="D34" s="86" t="s">
        <v>3936</v>
      </c>
      <c r="E34" s="259"/>
      <c r="F34" s="257"/>
      <c r="H34" s="69"/>
      <c r="I34" s="69"/>
      <c r="J34" s="69"/>
      <c r="K34" s="69"/>
      <c r="L34" s="69"/>
      <c r="AJ34" s="71"/>
      <c r="AL34" s="71"/>
      <c r="AM34" s="71"/>
      <c r="AQ34" s="43"/>
      <c r="AW34" s="72"/>
      <c r="AX34" s="72"/>
      <c r="AY34" s="72"/>
      <c r="AZ34" s="72"/>
      <c r="BA34" s="72"/>
      <c r="BB34" s="43"/>
      <c r="BC34" s="72"/>
      <c r="BD34" s="43"/>
      <c r="BE34" s="71"/>
    </row>
    <row r="35" spans="1:57" s="45" customFormat="1" ht="28.5" customHeight="1">
      <c r="A35" s="65" t="s">
        <v>2584</v>
      </c>
      <c r="B35" s="65"/>
      <c r="C35" s="219" t="s">
        <v>2578</v>
      </c>
      <c r="D35" s="67" t="s">
        <v>3937</v>
      </c>
      <c r="E35" s="259" t="s">
        <v>1158</v>
      </c>
      <c r="F35" s="257">
        <v>95</v>
      </c>
      <c r="H35" s="69"/>
      <c r="I35" s="69"/>
      <c r="J35" s="69"/>
      <c r="K35" s="69"/>
      <c r="L35" s="69"/>
      <c r="AJ35" s="71"/>
      <c r="AL35" s="71"/>
      <c r="AM35" s="71"/>
      <c r="AQ35" s="43"/>
      <c r="AW35" s="72"/>
      <c r="AX35" s="72"/>
      <c r="AY35" s="72"/>
      <c r="AZ35" s="72"/>
      <c r="BA35" s="72"/>
      <c r="BB35" s="43"/>
      <c r="BC35" s="72"/>
      <c r="BD35" s="43"/>
      <c r="BE35" s="71"/>
    </row>
    <row r="36" spans="1:57" s="45" customFormat="1" ht="26.25" customHeight="1">
      <c r="A36" s="65" t="s">
        <v>2587</v>
      </c>
      <c r="B36" s="65"/>
      <c r="C36" s="219" t="s">
        <v>2578</v>
      </c>
      <c r="D36" s="67" t="s">
        <v>3938</v>
      </c>
      <c r="E36" s="259" t="s">
        <v>1158</v>
      </c>
      <c r="F36" s="257">
        <v>95</v>
      </c>
      <c r="H36" s="69"/>
      <c r="I36" s="69"/>
      <c r="J36" s="69"/>
      <c r="K36" s="69"/>
      <c r="L36" s="69"/>
      <c r="AJ36" s="71"/>
      <c r="AL36" s="71"/>
      <c r="AM36" s="71"/>
      <c r="AQ36" s="43"/>
      <c r="AW36" s="72"/>
      <c r="AX36" s="72"/>
      <c r="AY36" s="72"/>
      <c r="AZ36" s="72"/>
      <c r="BA36" s="72"/>
      <c r="BB36" s="43"/>
      <c r="BC36" s="72"/>
      <c r="BD36" s="43"/>
      <c r="BE36" s="71"/>
    </row>
    <row r="37" spans="1:57" s="45" customFormat="1" ht="19.5" customHeight="1">
      <c r="A37" s="65" t="s">
        <v>2590</v>
      </c>
      <c r="B37" s="65"/>
      <c r="C37" s="219" t="s">
        <v>2578</v>
      </c>
      <c r="D37" s="67" t="s">
        <v>3939</v>
      </c>
      <c r="E37" s="259" t="s">
        <v>1158</v>
      </c>
      <c r="F37" s="257">
        <v>95</v>
      </c>
      <c r="H37" s="69"/>
      <c r="I37" s="69"/>
      <c r="J37" s="69"/>
      <c r="K37" s="69"/>
      <c r="L37" s="69"/>
      <c r="AJ37" s="71"/>
      <c r="AL37" s="71"/>
      <c r="AM37" s="71"/>
      <c r="AQ37" s="43"/>
      <c r="AW37" s="72"/>
      <c r="AX37" s="72"/>
      <c r="AY37" s="72"/>
      <c r="AZ37" s="72"/>
      <c r="BA37" s="72"/>
      <c r="BB37" s="43"/>
      <c r="BC37" s="72"/>
      <c r="BD37" s="43"/>
      <c r="BE37" s="71"/>
    </row>
    <row r="38" spans="1:57" s="45" customFormat="1" ht="28.5" customHeight="1">
      <c r="A38" s="65" t="s">
        <v>2593</v>
      </c>
      <c r="B38" s="65"/>
      <c r="C38" s="219" t="s">
        <v>2578</v>
      </c>
      <c r="D38" s="67" t="s">
        <v>3940</v>
      </c>
      <c r="E38" s="259" t="s">
        <v>1158</v>
      </c>
      <c r="F38" s="257">
        <v>95</v>
      </c>
      <c r="H38" s="69"/>
      <c r="I38" s="69"/>
      <c r="J38" s="69"/>
      <c r="K38" s="69"/>
      <c r="L38" s="69"/>
      <c r="AJ38" s="71"/>
      <c r="AL38" s="71"/>
      <c r="AM38" s="71"/>
      <c r="AQ38" s="43"/>
      <c r="AW38" s="72"/>
      <c r="AX38" s="72"/>
      <c r="AY38" s="72"/>
      <c r="AZ38" s="72"/>
      <c r="BA38" s="72"/>
      <c r="BB38" s="43"/>
      <c r="BC38" s="72"/>
      <c r="BD38" s="43"/>
      <c r="BE38" s="71"/>
    </row>
    <row r="39" spans="1:57" s="45" customFormat="1" ht="21.75" customHeight="1">
      <c r="A39" s="65" t="s">
        <v>2596</v>
      </c>
      <c r="B39" s="65"/>
      <c r="C39" s="219" t="s">
        <v>2578</v>
      </c>
      <c r="D39" s="67" t="s">
        <v>3941</v>
      </c>
      <c r="E39" s="259" t="s">
        <v>1158</v>
      </c>
      <c r="F39" s="257">
        <v>95</v>
      </c>
      <c r="H39" s="69"/>
      <c r="I39" s="69"/>
      <c r="J39" s="69"/>
      <c r="K39" s="69"/>
      <c r="L39" s="69"/>
      <c r="AJ39" s="71"/>
      <c r="AL39" s="71"/>
      <c r="AM39" s="71"/>
      <c r="AQ39" s="43"/>
      <c r="AW39" s="72"/>
      <c r="AX39" s="72"/>
      <c r="AY39" s="72"/>
      <c r="AZ39" s="72"/>
      <c r="BA39" s="72"/>
      <c r="BB39" s="43"/>
      <c r="BC39" s="72"/>
      <c r="BD39" s="43"/>
      <c r="BE39" s="71"/>
    </row>
    <row r="40" spans="1:57" s="45" customFormat="1" ht="23.25" customHeight="1">
      <c r="A40" s="65" t="s">
        <v>2599</v>
      </c>
      <c r="B40" s="65"/>
      <c r="C40" s="219" t="s">
        <v>2578</v>
      </c>
      <c r="D40" s="67" t="s">
        <v>3942</v>
      </c>
      <c r="E40" s="257" t="s">
        <v>1158</v>
      </c>
      <c r="F40" s="257">
        <v>95</v>
      </c>
      <c r="H40" s="69"/>
      <c r="I40" s="69"/>
      <c r="J40" s="69"/>
      <c r="K40" s="69"/>
      <c r="L40" s="69"/>
      <c r="AJ40" s="71"/>
      <c r="AL40" s="71"/>
      <c r="AM40" s="71"/>
      <c r="AQ40" s="43"/>
      <c r="AW40" s="72"/>
      <c r="AX40" s="72"/>
      <c r="AY40" s="72"/>
      <c r="AZ40" s="72"/>
      <c r="BA40" s="72"/>
      <c r="BB40" s="43"/>
      <c r="BC40" s="72"/>
      <c r="BD40" s="43"/>
      <c r="BE40" s="71"/>
    </row>
    <row r="41" spans="1:57" s="45" customFormat="1" ht="36" customHeight="1">
      <c r="A41" s="65" t="s">
        <v>2603</v>
      </c>
      <c r="B41" s="65"/>
      <c r="C41" s="219" t="s">
        <v>2578</v>
      </c>
      <c r="D41" s="67" t="s">
        <v>3943</v>
      </c>
      <c r="E41" s="257" t="s">
        <v>1369</v>
      </c>
      <c r="F41" s="257">
        <v>95</v>
      </c>
      <c r="H41" s="69"/>
      <c r="I41" s="69"/>
      <c r="J41" s="69"/>
      <c r="K41" s="69"/>
      <c r="L41" s="69"/>
      <c r="AJ41" s="71"/>
      <c r="AL41" s="71"/>
      <c r="AM41" s="71"/>
      <c r="AQ41" s="43"/>
      <c r="AW41" s="72"/>
      <c r="AX41" s="72"/>
      <c r="AY41" s="72"/>
      <c r="AZ41" s="72"/>
      <c r="BA41" s="72"/>
      <c r="BB41" s="43"/>
      <c r="BC41" s="72"/>
      <c r="BD41" s="43"/>
      <c r="BE41" s="71"/>
    </row>
    <row r="42" spans="1:57" s="45" customFormat="1" ht="36.75" customHeight="1">
      <c r="A42" s="65" t="s">
        <v>2606</v>
      </c>
      <c r="B42" s="221"/>
      <c r="C42" s="219" t="s">
        <v>2578</v>
      </c>
      <c r="D42" s="67" t="s">
        <v>3944</v>
      </c>
      <c r="E42" s="257" t="s">
        <v>1369</v>
      </c>
      <c r="F42" s="257">
        <v>95</v>
      </c>
      <c r="H42" s="69"/>
      <c r="I42" s="69"/>
      <c r="J42" s="69"/>
      <c r="K42" s="69"/>
      <c r="L42" s="69"/>
      <c r="AJ42" s="71"/>
      <c r="AL42" s="71"/>
      <c r="AM42" s="71"/>
      <c r="AQ42" s="43"/>
      <c r="AW42" s="72"/>
      <c r="AX42" s="72"/>
      <c r="AY42" s="72"/>
      <c r="AZ42" s="72"/>
      <c r="BA42" s="72"/>
      <c r="BB42" s="43"/>
      <c r="BC42" s="72"/>
      <c r="BD42" s="43"/>
      <c r="BE42" s="71"/>
    </row>
    <row r="43" spans="1:57" s="45" customFormat="1" ht="24" customHeight="1">
      <c r="A43" s="65" t="s">
        <v>2609</v>
      </c>
      <c r="B43" s="221"/>
      <c r="C43" s="219" t="s">
        <v>2578</v>
      </c>
      <c r="D43" s="67" t="s">
        <v>3945</v>
      </c>
      <c r="E43" s="257" t="s">
        <v>1158</v>
      </c>
      <c r="F43" s="257">
        <v>95</v>
      </c>
      <c r="H43" s="69"/>
      <c r="I43" s="69"/>
      <c r="J43" s="69"/>
      <c r="K43" s="69"/>
      <c r="L43" s="69"/>
      <c r="AJ43" s="71"/>
      <c r="AL43" s="71"/>
      <c r="AM43" s="71"/>
      <c r="AQ43" s="43"/>
      <c r="AW43" s="72"/>
      <c r="AX43" s="72"/>
      <c r="AY43" s="72"/>
      <c r="AZ43" s="72"/>
      <c r="BA43" s="72"/>
      <c r="BB43" s="43"/>
      <c r="BC43" s="72"/>
      <c r="BD43" s="43"/>
      <c r="BE43" s="71"/>
    </row>
    <row r="44" spans="1:57" s="45" customFormat="1" ht="24" customHeight="1">
      <c r="A44" s="65" t="s">
        <v>2613</v>
      </c>
      <c r="B44" s="221"/>
      <c r="C44" s="219" t="s">
        <v>2578</v>
      </c>
      <c r="D44" s="67" t="s">
        <v>3946</v>
      </c>
      <c r="E44" s="257" t="s">
        <v>1158</v>
      </c>
      <c r="F44" s="257">
        <v>95</v>
      </c>
      <c r="H44" s="69"/>
      <c r="I44" s="69"/>
      <c r="J44" s="69"/>
      <c r="K44" s="69"/>
      <c r="L44" s="69"/>
      <c r="AJ44" s="71"/>
      <c r="AL44" s="71"/>
      <c r="AM44" s="71"/>
      <c r="AQ44" s="43"/>
      <c r="AW44" s="72"/>
      <c r="AX44" s="72"/>
      <c r="AY44" s="72"/>
      <c r="AZ44" s="72"/>
      <c r="BA44" s="72"/>
      <c r="BB44" s="43"/>
      <c r="BC44" s="72"/>
      <c r="BD44" s="43"/>
      <c r="BE44" s="71"/>
    </row>
    <row r="45" spans="1:57" s="45" customFormat="1" ht="24" customHeight="1">
      <c r="A45" s="65" t="s">
        <v>2617</v>
      </c>
      <c r="B45" s="221"/>
      <c r="C45" s="219" t="s">
        <v>2578</v>
      </c>
      <c r="D45" s="67" t="s">
        <v>3947</v>
      </c>
      <c r="E45" s="257" t="s">
        <v>1158</v>
      </c>
      <c r="F45" s="257">
        <v>95</v>
      </c>
      <c r="H45" s="69"/>
      <c r="I45" s="69"/>
      <c r="J45" s="69"/>
      <c r="K45" s="69"/>
      <c r="L45" s="69"/>
      <c r="AJ45" s="71"/>
      <c r="AL45" s="71"/>
      <c r="AM45" s="71"/>
      <c r="AQ45" s="43"/>
      <c r="AW45" s="72"/>
      <c r="AX45" s="72"/>
      <c r="AY45" s="72"/>
      <c r="AZ45" s="72"/>
      <c r="BA45" s="72"/>
      <c r="BB45" s="43"/>
      <c r="BC45" s="72"/>
      <c r="BD45" s="43"/>
      <c r="BE45" s="71"/>
    </row>
    <row r="46" spans="1:57" s="45" customFormat="1" ht="21" customHeight="1">
      <c r="A46" s="65" t="s">
        <v>2621</v>
      </c>
      <c r="B46" s="221"/>
      <c r="C46" s="219" t="s">
        <v>2578</v>
      </c>
      <c r="D46" s="67" t="s">
        <v>3948</v>
      </c>
      <c r="E46" s="257" t="s">
        <v>1158</v>
      </c>
      <c r="F46" s="257">
        <v>95</v>
      </c>
      <c r="H46" s="69"/>
      <c r="I46" s="69"/>
      <c r="J46" s="69"/>
      <c r="K46" s="69"/>
      <c r="L46" s="69"/>
      <c r="AJ46" s="71"/>
      <c r="AL46" s="71"/>
      <c r="AM46" s="71"/>
      <c r="AQ46" s="43"/>
      <c r="AW46" s="72"/>
      <c r="AX46" s="72"/>
      <c r="AY46" s="72"/>
      <c r="AZ46" s="72"/>
      <c r="BA46" s="72"/>
      <c r="BB46" s="43"/>
      <c r="BC46" s="72"/>
      <c r="BD46" s="43"/>
      <c r="BE46" s="71"/>
    </row>
    <row r="47" spans="1:57" s="45" customFormat="1" ht="22.5" customHeight="1">
      <c r="A47" s="65" t="s">
        <v>2625</v>
      </c>
      <c r="B47" s="221"/>
      <c r="C47" s="219" t="s">
        <v>2578</v>
      </c>
      <c r="D47" s="67" t="s">
        <v>3949</v>
      </c>
      <c r="E47" s="257" t="s">
        <v>1158</v>
      </c>
      <c r="F47" s="257">
        <v>95</v>
      </c>
      <c r="H47" s="69"/>
      <c r="I47" s="69"/>
      <c r="J47" s="69"/>
      <c r="K47" s="69"/>
      <c r="L47" s="69"/>
      <c r="AJ47" s="71"/>
      <c r="AL47" s="71"/>
      <c r="AM47" s="71"/>
      <c r="AQ47" s="43"/>
      <c r="AW47" s="72"/>
      <c r="AX47" s="72"/>
      <c r="AY47" s="72"/>
      <c r="AZ47" s="72"/>
      <c r="BA47" s="72"/>
      <c r="BB47" s="43"/>
      <c r="BC47" s="72"/>
      <c r="BD47" s="43"/>
      <c r="BE47" s="71"/>
    </row>
    <row r="48" spans="1:57" s="45" customFormat="1" ht="22.5" customHeight="1">
      <c r="A48" s="65" t="s">
        <v>2629</v>
      </c>
      <c r="B48" s="221"/>
      <c r="C48" s="219" t="s">
        <v>2578</v>
      </c>
      <c r="D48" s="67" t="s">
        <v>3950</v>
      </c>
      <c r="E48" s="257" t="s">
        <v>1158</v>
      </c>
      <c r="F48" s="257">
        <v>95</v>
      </c>
      <c r="H48" s="69"/>
      <c r="I48" s="69"/>
      <c r="J48" s="69"/>
      <c r="K48" s="69"/>
      <c r="L48" s="69"/>
      <c r="AJ48" s="71"/>
      <c r="AL48" s="71"/>
      <c r="AM48" s="71"/>
      <c r="AQ48" s="43"/>
      <c r="AW48" s="72"/>
      <c r="AX48" s="72"/>
      <c r="AY48" s="72"/>
      <c r="AZ48" s="72"/>
      <c r="BA48" s="72"/>
      <c r="BB48" s="43"/>
      <c r="BC48" s="72"/>
      <c r="BD48" s="43"/>
      <c r="BE48" s="71"/>
    </row>
    <row r="49" spans="1:57" s="45" customFormat="1" ht="21" customHeight="1">
      <c r="A49" s="65" t="s">
        <v>2633</v>
      </c>
      <c r="B49" s="221"/>
      <c r="C49" s="219" t="s">
        <v>2578</v>
      </c>
      <c r="D49" s="67" t="s">
        <v>3951</v>
      </c>
      <c r="E49" s="257" t="s">
        <v>1158</v>
      </c>
      <c r="F49" s="257">
        <v>95</v>
      </c>
      <c r="H49" s="69"/>
      <c r="I49" s="69"/>
      <c r="J49" s="69"/>
      <c r="K49" s="69"/>
      <c r="L49" s="69"/>
      <c r="AJ49" s="71"/>
      <c r="AL49" s="71"/>
      <c r="AM49" s="71"/>
      <c r="AQ49" s="43"/>
      <c r="AW49" s="72"/>
      <c r="AX49" s="72"/>
      <c r="AY49" s="72"/>
      <c r="AZ49" s="72"/>
      <c r="BA49" s="72"/>
      <c r="BB49" s="43"/>
      <c r="BC49" s="72"/>
      <c r="BD49" s="43"/>
      <c r="BE49" s="71"/>
    </row>
    <row r="50" spans="1:57" s="45" customFormat="1" ht="39.75" customHeight="1">
      <c r="A50" s="65" t="s">
        <v>2637</v>
      </c>
      <c r="B50" s="221"/>
      <c r="C50" s="219" t="s">
        <v>2578</v>
      </c>
      <c r="D50" s="67" t="s">
        <v>3952</v>
      </c>
      <c r="E50" s="257" t="s">
        <v>1158</v>
      </c>
      <c r="F50" s="257">
        <v>95</v>
      </c>
      <c r="H50" s="69"/>
      <c r="I50" s="69"/>
      <c r="J50" s="69"/>
      <c r="K50" s="69"/>
      <c r="L50" s="69"/>
      <c r="AJ50" s="71"/>
      <c r="AL50" s="71"/>
      <c r="AM50" s="71"/>
      <c r="AQ50" s="43"/>
      <c r="AW50" s="72"/>
      <c r="AX50" s="72"/>
      <c r="AY50" s="72"/>
      <c r="AZ50" s="72"/>
      <c r="BA50" s="72"/>
      <c r="BB50" s="43"/>
      <c r="BC50" s="72"/>
      <c r="BD50" s="43"/>
      <c r="BE50" s="71"/>
    </row>
    <row r="51" spans="1:57" s="45" customFormat="1" ht="27" customHeight="1">
      <c r="A51" s="65"/>
      <c r="B51" s="59" t="s">
        <v>1324</v>
      </c>
      <c r="C51" s="86" t="s">
        <v>1136</v>
      </c>
      <c r="D51" s="86" t="s">
        <v>3953</v>
      </c>
      <c r="E51" s="257"/>
      <c r="F51" s="257"/>
      <c r="H51" s="69"/>
      <c r="I51" s="69"/>
      <c r="J51" s="69"/>
      <c r="K51" s="69"/>
      <c r="L51" s="69"/>
      <c r="AJ51" s="71"/>
      <c r="AL51" s="71"/>
      <c r="AM51" s="71"/>
      <c r="AQ51" s="43"/>
      <c r="AW51" s="72"/>
      <c r="AX51" s="72"/>
      <c r="AY51" s="72"/>
      <c r="AZ51" s="72"/>
      <c r="BA51" s="72"/>
      <c r="BB51" s="43"/>
      <c r="BC51" s="72"/>
      <c r="BD51" s="43"/>
      <c r="BE51" s="71"/>
    </row>
    <row r="52" spans="1:57" s="45" customFormat="1" ht="17.25" customHeight="1">
      <c r="A52" s="65" t="s">
        <v>2641</v>
      </c>
      <c r="B52" s="221"/>
      <c r="C52" s="219" t="s">
        <v>2578</v>
      </c>
      <c r="D52" s="67" t="s">
        <v>3954</v>
      </c>
      <c r="E52" s="257" t="s">
        <v>1104</v>
      </c>
      <c r="F52" s="257"/>
      <c r="H52" s="69"/>
      <c r="I52" s="69"/>
      <c r="J52" s="69"/>
      <c r="K52" s="69"/>
      <c r="L52" s="69"/>
      <c r="AJ52" s="71"/>
      <c r="AL52" s="71"/>
      <c r="AM52" s="71"/>
      <c r="AQ52" s="43"/>
      <c r="AW52" s="72"/>
      <c r="AX52" s="72"/>
      <c r="AY52" s="72"/>
      <c r="AZ52" s="72"/>
      <c r="BA52" s="72"/>
      <c r="BB52" s="43"/>
      <c r="BC52" s="72"/>
      <c r="BD52" s="43"/>
      <c r="BE52" s="71"/>
    </row>
    <row r="53" spans="1:57" s="45" customFormat="1" ht="24.75" customHeight="1">
      <c r="A53" s="65"/>
      <c r="B53" s="59" t="s">
        <v>1324</v>
      </c>
      <c r="C53" s="86" t="s">
        <v>1134</v>
      </c>
      <c r="D53" s="86" t="s">
        <v>3955</v>
      </c>
      <c r="E53" s="257"/>
      <c r="F53" s="257"/>
      <c r="H53" s="69"/>
      <c r="I53" s="69"/>
      <c r="J53" s="69"/>
      <c r="K53" s="69"/>
      <c r="L53" s="69"/>
      <c r="AJ53" s="71"/>
      <c r="AL53" s="71"/>
      <c r="AM53" s="71"/>
      <c r="AQ53" s="43"/>
      <c r="AW53" s="72"/>
      <c r="AX53" s="72"/>
      <c r="AY53" s="72"/>
      <c r="AZ53" s="72"/>
      <c r="BA53" s="72"/>
      <c r="BB53" s="43"/>
      <c r="BC53" s="72"/>
      <c r="BD53" s="43"/>
      <c r="BE53" s="71"/>
    </row>
    <row r="54" spans="1:57" s="45" customFormat="1" ht="42" customHeight="1">
      <c r="A54" s="65" t="s">
        <v>2649</v>
      </c>
      <c r="B54" s="221"/>
      <c r="C54" s="219" t="s">
        <v>2578</v>
      </c>
      <c r="D54" s="67" t="s">
        <v>3956</v>
      </c>
      <c r="E54" s="257" t="s">
        <v>1104</v>
      </c>
      <c r="F54" s="257"/>
      <c r="H54" s="69"/>
      <c r="I54" s="69"/>
      <c r="J54" s="69"/>
      <c r="K54" s="69"/>
      <c r="L54" s="69"/>
      <c r="AJ54" s="71"/>
      <c r="AL54" s="71"/>
      <c r="AM54" s="71"/>
      <c r="AQ54" s="43"/>
      <c r="AW54" s="72"/>
      <c r="AX54" s="72"/>
      <c r="AY54" s="72"/>
      <c r="AZ54" s="72"/>
      <c r="BA54" s="72"/>
      <c r="BB54" s="43"/>
      <c r="BC54" s="72"/>
      <c r="BD54" s="43"/>
      <c r="BE54" s="71"/>
    </row>
    <row r="55" spans="1:57" s="45" customFormat="1" ht="25.5" customHeight="1">
      <c r="A55" s="65" t="s">
        <v>2653</v>
      </c>
      <c r="B55" s="221"/>
      <c r="C55" s="219" t="s">
        <v>2578</v>
      </c>
      <c r="D55" s="67" t="s">
        <v>3957</v>
      </c>
      <c r="E55" s="257" t="s">
        <v>1104</v>
      </c>
      <c r="F55" s="257"/>
      <c r="H55" s="69"/>
      <c r="I55" s="69"/>
      <c r="J55" s="69"/>
      <c r="K55" s="69"/>
      <c r="L55" s="69"/>
      <c r="AJ55" s="71"/>
      <c r="AL55" s="71"/>
      <c r="AM55" s="71"/>
      <c r="AQ55" s="43"/>
      <c r="AW55" s="72"/>
      <c r="AX55" s="72"/>
      <c r="AY55" s="72"/>
      <c r="AZ55" s="72"/>
      <c r="BA55" s="72"/>
      <c r="BB55" s="43"/>
      <c r="BC55" s="72"/>
      <c r="BD55" s="43"/>
      <c r="BE55" s="71"/>
    </row>
    <row r="56" spans="1:57" s="45" customFormat="1" ht="30" customHeight="1">
      <c r="A56" s="65" t="s">
        <v>2655</v>
      </c>
      <c r="B56" s="221"/>
      <c r="C56" s="219" t="s">
        <v>2578</v>
      </c>
      <c r="D56" s="67" t="s">
        <v>3958</v>
      </c>
      <c r="E56" s="257" t="s">
        <v>1104</v>
      </c>
      <c r="F56" s="257"/>
      <c r="H56" s="69"/>
      <c r="I56" s="69"/>
      <c r="J56" s="69"/>
      <c r="K56" s="69"/>
      <c r="L56" s="69"/>
      <c r="AJ56" s="71"/>
      <c r="AL56" s="71"/>
      <c r="AM56" s="71"/>
      <c r="AQ56" s="43"/>
      <c r="AW56" s="72"/>
      <c r="AX56" s="72"/>
      <c r="AY56" s="72"/>
      <c r="AZ56" s="72"/>
      <c r="BA56" s="72"/>
      <c r="BB56" s="43"/>
      <c r="BC56" s="72"/>
      <c r="BD56" s="43"/>
      <c r="BE56" s="71"/>
    </row>
    <row r="57" spans="1:57" s="45" customFormat="1" ht="32.25" customHeight="1">
      <c r="A57" s="65" t="s">
        <v>2658</v>
      </c>
      <c r="B57" s="221"/>
      <c r="C57" s="219" t="s">
        <v>2578</v>
      </c>
      <c r="D57" s="67" t="s">
        <v>3032</v>
      </c>
      <c r="E57" s="257" t="s">
        <v>1104</v>
      </c>
      <c r="F57" s="257"/>
      <c r="H57" s="69"/>
      <c r="I57" s="69"/>
      <c r="J57" s="69"/>
      <c r="K57" s="69"/>
      <c r="L57" s="69"/>
      <c r="AJ57" s="71"/>
      <c r="AL57" s="71"/>
      <c r="AM57" s="71"/>
      <c r="AQ57" s="43"/>
      <c r="AW57" s="72"/>
      <c r="AX57" s="72"/>
      <c r="AY57" s="72"/>
      <c r="AZ57" s="72"/>
      <c r="BA57" s="72"/>
      <c r="BB57" s="43"/>
      <c r="BC57" s="72"/>
      <c r="BD57" s="43"/>
      <c r="BE57" s="71"/>
    </row>
    <row r="58" spans="1:57" s="45" customFormat="1" ht="27" customHeight="1">
      <c r="A58" s="65" t="s">
        <v>2661</v>
      </c>
      <c r="B58" s="221"/>
      <c r="C58" s="219" t="s">
        <v>2578</v>
      </c>
      <c r="D58" s="67" t="s">
        <v>3081</v>
      </c>
      <c r="E58" s="257" t="s">
        <v>1113</v>
      </c>
      <c r="F58" s="257">
        <v>43</v>
      </c>
      <c r="H58" s="69"/>
      <c r="I58" s="69"/>
      <c r="J58" s="69"/>
      <c r="K58" s="69"/>
      <c r="L58" s="69"/>
      <c r="AJ58" s="71"/>
      <c r="AL58" s="71"/>
      <c r="AM58" s="71"/>
      <c r="AQ58" s="43"/>
      <c r="AW58" s="72"/>
      <c r="AX58" s="72"/>
      <c r="AY58" s="72"/>
      <c r="AZ58" s="72"/>
      <c r="BA58" s="72"/>
      <c r="BB58" s="43"/>
      <c r="BC58" s="72"/>
      <c r="BD58" s="43"/>
      <c r="BE58" s="71"/>
    </row>
    <row r="59" spans="1:57" s="45" customFormat="1" ht="24" customHeight="1">
      <c r="A59" s="65" t="s">
        <v>2664</v>
      </c>
      <c r="B59" s="221"/>
      <c r="C59" s="219" t="s">
        <v>2578</v>
      </c>
      <c r="D59" s="67" t="s">
        <v>3611</v>
      </c>
      <c r="E59" s="257" t="s">
        <v>1104</v>
      </c>
      <c r="F59" s="257"/>
      <c r="H59" s="69"/>
      <c r="I59" s="69"/>
      <c r="J59" s="69"/>
      <c r="K59" s="69"/>
      <c r="L59" s="69"/>
      <c r="AJ59" s="71"/>
      <c r="AL59" s="71"/>
      <c r="AM59" s="71"/>
      <c r="AQ59" s="43"/>
      <c r="AW59" s="72"/>
      <c r="AX59" s="72"/>
      <c r="AY59" s="72"/>
      <c r="AZ59" s="72"/>
      <c r="BA59" s="72"/>
      <c r="BB59" s="43"/>
      <c r="BC59" s="72"/>
      <c r="BD59" s="43"/>
      <c r="BE59" s="71"/>
    </row>
    <row r="60" spans="1:57" s="45" customFormat="1" ht="26.25" customHeight="1">
      <c r="A60" s="65" t="s">
        <v>2667</v>
      </c>
      <c r="B60" s="221"/>
      <c r="C60" s="219" t="s">
        <v>2578</v>
      </c>
      <c r="D60" s="67" t="s">
        <v>3612</v>
      </c>
      <c r="E60" s="257" t="s">
        <v>1104</v>
      </c>
      <c r="F60" s="257"/>
      <c r="H60" s="69"/>
      <c r="I60" s="69"/>
      <c r="J60" s="69"/>
      <c r="K60" s="69"/>
      <c r="L60" s="69"/>
      <c r="AJ60" s="71"/>
      <c r="AL60" s="71"/>
      <c r="AM60" s="71"/>
      <c r="AQ60" s="43"/>
      <c r="AW60" s="72"/>
      <c r="AX60" s="72"/>
      <c r="AY60" s="72"/>
      <c r="AZ60" s="72"/>
      <c r="BA60" s="72"/>
      <c r="BB60" s="43"/>
      <c r="BC60" s="72"/>
      <c r="BD60" s="43"/>
      <c r="BE60" s="71"/>
    </row>
    <row r="61" spans="1:57" s="45" customFormat="1" ht="34.5" customHeight="1">
      <c r="A61" s="65" t="s">
        <v>2670</v>
      </c>
      <c r="B61" s="221"/>
      <c r="C61" s="219" t="s">
        <v>3637</v>
      </c>
      <c r="D61" s="67" t="s">
        <v>3959</v>
      </c>
      <c r="E61" s="257" t="s">
        <v>1104</v>
      </c>
      <c r="F61" s="257"/>
      <c r="H61" s="69"/>
      <c r="I61" s="69"/>
      <c r="J61" s="69"/>
      <c r="K61" s="69"/>
      <c r="L61" s="69"/>
      <c r="AJ61" s="71"/>
      <c r="AL61" s="71"/>
      <c r="AM61" s="71"/>
      <c r="AQ61" s="43"/>
      <c r="AW61" s="72"/>
      <c r="AX61" s="72"/>
      <c r="AY61" s="72"/>
      <c r="AZ61" s="72"/>
      <c r="BA61" s="72"/>
      <c r="BB61" s="43"/>
      <c r="BC61" s="72"/>
      <c r="BD61" s="43"/>
      <c r="BE61" s="71"/>
    </row>
    <row r="62" spans="1:6" s="45" customFormat="1" ht="6.75" customHeight="1">
      <c r="A62" s="47"/>
      <c r="B62" s="47"/>
      <c r="C62" s="47"/>
      <c r="D62" s="47"/>
      <c r="E62" s="257"/>
      <c r="F62" s="257"/>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F39"/>
  <sheetViews>
    <sheetView zoomScalePageLayoutView="0" workbookViewId="0" topLeftCell="A1">
      <selection activeCell="D6" sqref="D6"/>
    </sheetView>
  </sheetViews>
  <sheetFormatPr defaultColWidth="9" defaultRowHeight="10.5"/>
  <cols>
    <col min="1" max="1" width="4.16015625" style="42" customWidth="1"/>
    <col min="2" max="2" width="4.33203125" style="42" customWidth="1"/>
    <col min="3" max="3" width="18.33203125" style="42" customWidth="1"/>
    <col min="4" max="4" width="53" style="42" customWidth="1"/>
    <col min="5" max="5" width="33.66015625" style="257" customWidth="1"/>
    <col min="6" max="6" width="41.83203125" style="257" customWidth="1"/>
    <col min="7" max="7" width="9" style="42" customWidth="1"/>
    <col min="8" max="13" width="14.16015625" style="42" customWidth="1"/>
    <col min="14" max="14" width="16.3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1088</v>
      </c>
      <c r="D3" s="60" t="s">
        <v>2529</v>
      </c>
      <c r="E3" s="258"/>
      <c r="F3" s="258"/>
      <c r="I3" s="61"/>
      <c r="K3" s="61"/>
      <c r="M3" s="61"/>
      <c r="AK3" s="59"/>
      <c r="AM3" s="63"/>
      <c r="AN3" s="63"/>
      <c r="AR3" s="59"/>
      <c r="BD3" s="64"/>
    </row>
    <row r="4" spans="2:56" s="58" customFormat="1" ht="22.5" customHeight="1">
      <c r="B4" s="59" t="s">
        <v>1324</v>
      </c>
      <c r="C4" s="86">
        <v>767</v>
      </c>
      <c r="D4" s="86" t="s">
        <v>3960</v>
      </c>
      <c r="E4" s="258"/>
      <c r="F4" s="260"/>
      <c r="I4" s="61"/>
      <c r="K4" s="61"/>
      <c r="M4" s="61"/>
      <c r="AK4" s="59"/>
      <c r="AM4" s="63"/>
      <c r="AN4" s="63"/>
      <c r="AR4" s="59"/>
      <c r="BD4" s="64"/>
    </row>
    <row r="5" spans="1:58" s="45" customFormat="1" ht="33.75" customHeight="1">
      <c r="A5" s="65" t="s">
        <v>5</v>
      </c>
      <c r="B5" s="65"/>
      <c r="C5" s="219" t="s">
        <v>3961</v>
      </c>
      <c r="D5" s="67" t="s">
        <v>3962</v>
      </c>
      <c r="E5" s="258" t="s">
        <v>1104</v>
      </c>
      <c r="F5" s="258"/>
      <c r="G5" s="68"/>
      <c r="I5" s="69"/>
      <c r="J5" s="69"/>
      <c r="K5" s="69"/>
      <c r="L5" s="69"/>
      <c r="M5" s="69"/>
      <c r="AK5" s="71"/>
      <c r="AM5" s="71"/>
      <c r="AN5" s="71"/>
      <c r="AR5" s="43"/>
      <c r="AX5" s="72"/>
      <c r="AY5" s="72"/>
      <c r="AZ5" s="72"/>
      <c r="BA5" s="72"/>
      <c r="BB5" s="72"/>
      <c r="BC5" s="43"/>
      <c r="BD5" s="72"/>
      <c r="BE5" s="43"/>
      <c r="BF5" s="71"/>
    </row>
    <row r="6" spans="1:58" s="45" customFormat="1" ht="39" customHeight="1">
      <c r="A6" s="65" t="s">
        <v>6</v>
      </c>
      <c r="B6" s="65"/>
      <c r="C6" s="219" t="s">
        <v>3963</v>
      </c>
      <c r="D6" s="67" t="s">
        <v>3964</v>
      </c>
      <c r="E6" s="258" t="s">
        <v>1157</v>
      </c>
      <c r="F6" s="260">
        <v>100</v>
      </c>
      <c r="G6" s="68"/>
      <c r="I6" s="69"/>
      <c r="J6" s="69"/>
      <c r="K6" s="69"/>
      <c r="L6" s="69"/>
      <c r="M6" s="69"/>
      <c r="AK6" s="71"/>
      <c r="AM6" s="71"/>
      <c r="AN6" s="71"/>
      <c r="AR6" s="43"/>
      <c r="AX6" s="72"/>
      <c r="AY6" s="72"/>
      <c r="AZ6" s="72"/>
      <c r="BA6" s="72"/>
      <c r="BB6" s="72"/>
      <c r="BC6" s="43"/>
      <c r="BD6" s="72"/>
      <c r="BE6" s="43"/>
      <c r="BF6" s="71"/>
    </row>
    <row r="7" spans="2:44" s="73" customFormat="1" ht="22.5">
      <c r="B7" s="74" t="s">
        <v>1716</v>
      </c>
      <c r="C7" s="220" t="s">
        <v>1707</v>
      </c>
      <c r="D7" s="98" t="s">
        <v>3965</v>
      </c>
      <c r="E7" s="258"/>
      <c r="F7" s="260"/>
      <c r="AM7" s="75"/>
      <c r="AN7" s="75"/>
      <c r="AR7" s="75"/>
    </row>
    <row r="8" spans="1:44" s="73" customFormat="1" ht="27" customHeight="1">
      <c r="A8" s="58"/>
      <c r="B8" s="59" t="s">
        <v>1324</v>
      </c>
      <c r="C8" s="86" t="s">
        <v>3966</v>
      </c>
      <c r="D8" s="86" t="s">
        <v>3967</v>
      </c>
      <c r="E8" s="258"/>
      <c r="F8" s="260"/>
      <c r="AM8" s="75"/>
      <c r="AN8" s="75"/>
      <c r="AR8" s="75"/>
    </row>
    <row r="9" spans="1:58" s="45" customFormat="1" ht="39.75" customHeight="1">
      <c r="A9" s="65" t="s">
        <v>7</v>
      </c>
      <c r="B9" s="65"/>
      <c r="C9" s="219" t="s">
        <v>3968</v>
      </c>
      <c r="D9" s="67" t="s">
        <v>3969</v>
      </c>
      <c r="E9" s="258" t="s">
        <v>1369</v>
      </c>
      <c r="F9" s="260">
        <v>95</v>
      </c>
      <c r="G9" s="68"/>
      <c r="I9" s="69"/>
      <c r="J9" s="69"/>
      <c r="K9" s="69"/>
      <c r="L9" s="69"/>
      <c r="M9" s="69"/>
      <c r="AK9" s="71"/>
      <c r="AM9" s="71"/>
      <c r="AN9" s="71"/>
      <c r="AR9" s="43"/>
      <c r="AX9" s="72"/>
      <c r="AY9" s="72"/>
      <c r="AZ9" s="72"/>
      <c r="BA9" s="72"/>
      <c r="BB9" s="72"/>
      <c r="BC9" s="43"/>
      <c r="BD9" s="72"/>
      <c r="BE9" s="43"/>
      <c r="BF9" s="71"/>
    </row>
    <row r="10" spans="1:58" s="45" customFormat="1" ht="29.25" customHeight="1">
      <c r="A10" s="73"/>
      <c r="B10" s="74" t="s">
        <v>1716</v>
      </c>
      <c r="C10" s="220" t="s">
        <v>1707</v>
      </c>
      <c r="D10" s="98" t="s">
        <v>3970</v>
      </c>
      <c r="E10" s="258"/>
      <c r="F10" s="260"/>
      <c r="G10" s="68"/>
      <c r="I10" s="69"/>
      <c r="J10" s="69"/>
      <c r="K10" s="69"/>
      <c r="L10" s="69"/>
      <c r="M10" s="69"/>
      <c r="AK10" s="71"/>
      <c r="AM10" s="71"/>
      <c r="AN10" s="71"/>
      <c r="AR10" s="43"/>
      <c r="AX10" s="72"/>
      <c r="AY10" s="72"/>
      <c r="AZ10" s="72"/>
      <c r="BA10" s="72"/>
      <c r="BB10" s="72"/>
      <c r="BC10" s="43"/>
      <c r="BD10" s="72"/>
      <c r="BE10" s="43"/>
      <c r="BF10" s="71"/>
    </row>
    <row r="11" spans="1:58" s="45" customFormat="1" ht="40.5" customHeight="1">
      <c r="A11" s="65" t="s">
        <v>8</v>
      </c>
      <c r="B11" s="65"/>
      <c r="C11" s="219" t="s">
        <v>3971</v>
      </c>
      <c r="D11" s="67" t="s">
        <v>3972</v>
      </c>
      <c r="E11" s="258" t="s">
        <v>1373</v>
      </c>
      <c r="F11" s="260">
        <v>90</v>
      </c>
      <c r="G11" s="68"/>
      <c r="I11" s="69"/>
      <c r="J11" s="69"/>
      <c r="K11" s="69"/>
      <c r="L11" s="69"/>
      <c r="M11" s="69"/>
      <c r="AK11" s="71"/>
      <c r="AM11" s="71"/>
      <c r="AN11" s="71"/>
      <c r="AR11" s="43"/>
      <c r="AX11" s="72"/>
      <c r="AY11" s="72"/>
      <c r="AZ11" s="72"/>
      <c r="BA11" s="72"/>
      <c r="BB11" s="72"/>
      <c r="BC11" s="43"/>
      <c r="BD11" s="72"/>
      <c r="BE11" s="43"/>
      <c r="BF11" s="71"/>
    </row>
    <row r="12" spans="1:58" s="45" customFormat="1" ht="24" customHeight="1">
      <c r="A12" s="65" t="s">
        <v>9</v>
      </c>
      <c r="B12" s="65"/>
      <c r="C12" s="219" t="s">
        <v>3973</v>
      </c>
      <c r="D12" s="67" t="s">
        <v>3974</v>
      </c>
      <c r="E12" s="258" t="s">
        <v>1373</v>
      </c>
      <c r="F12" s="260">
        <v>90</v>
      </c>
      <c r="G12" s="68"/>
      <c r="I12" s="69"/>
      <c r="J12" s="69"/>
      <c r="K12" s="69"/>
      <c r="L12" s="69"/>
      <c r="M12" s="69"/>
      <c r="AK12" s="71"/>
      <c r="AM12" s="71"/>
      <c r="AN12" s="71"/>
      <c r="AR12" s="43"/>
      <c r="AX12" s="72"/>
      <c r="AY12" s="72"/>
      <c r="AZ12" s="72"/>
      <c r="BA12" s="72"/>
      <c r="BB12" s="72"/>
      <c r="BC12" s="43"/>
      <c r="BD12" s="72"/>
      <c r="BE12" s="43"/>
      <c r="BF12" s="71"/>
    </row>
    <row r="13" spans="1:58" s="45" customFormat="1" ht="24" customHeight="1">
      <c r="A13" s="65" t="s">
        <v>10</v>
      </c>
      <c r="B13" s="65"/>
      <c r="C13" s="219" t="s">
        <v>3975</v>
      </c>
      <c r="D13" s="67" t="s">
        <v>3976</v>
      </c>
      <c r="E13" s="258" t="s">
        <v>1132</v>
      </c>
      <c r="F13" s="260">
        <v>95</v>
      </c>
      <c r="G13" s="68"/>
      <c r="I13" s="69"/>
      <c r="J13" s="69"/>
      <c r="K13" s="69"/>
      <c r="L13" s="69"/>
      <c r="M13" s="69"/>
      <c r="AK13" s="71"/>
      <c r="AM13" s="71"/>
      <c r="AN13" s="71"/>
      <c r="AR13" s="43"/>
      <c r="AX13" s="72"/>
      <c r="AY13" s="72"/>
      <c r="AZ13" s="72"/>
      <c r="BA13" s="72"/>
      <c r="BB13" s="72"/>
      <c r="BC13" s="43"/>
      <c r="BD13" s="72"/>
      <c r="BE13" s="43"/>
      <c r="BF13" s="71"/>
    </row>
    <row r="14" spans="1:58" s="45" customFormat="1" ht="27" customHeight="1">
      <c r="A14" s="65" t="s">
        <v>11</v>
      </c>
      <c r="B14" s="65"/>
      <c r="C14" s="219" t="s">
        <v>3977</v>
      </c>
      <c r="D14" s="67" t="s">
        <v>3978</v>
      </c>
      <c r="E14" s="258" t="s">
        <v>1132</v>
      </c>
      <c r="F14" s="260">
        <v>95</v>
      </c>
      <c r="G14" s="68"/>
      <c r="I14" s="69"/>
      <c r="J14" s="69"/>
      <c r="K14" s="69"/>
      <c r="L14" s="69"/>
      <c r="M14" s="69"/>
      <c r="AK14" s="71"/>
      <c r="AM14" s="71"/>
      <c r="AN14" s="71"/>
      <c r="AR14" s="43"/>
      <c r="AX14" s="72"/>
      <c r="AY14" s="72"/>
      <c r="AZ14" s="72"/>
      <c r="BA14" s="72"/>
      <c r="BB14" s="72"/>
      <c r="BC14" s="43"/>
      <c r="BD14" s="72"/>
      <c r="BE14" s="43"/>
      <c r="BF14" s="71"/>
    </row>
    <row r="15" spans="1:58" s="45" customFormat="1" ht="24" customHeight="1">
      <c r="A15" s="65" t="s">
        <v>12</v>
      </c>
      <c r="B15" s="65"/>
      <c r="C15" s="219" t="s">
        <v>3979</v>
      </c>
      <c r="D15" s="67" t="s">
        <v>3980</v>
      </c>
      <c r="E15" s="258" t="s">
        <v>1369</v>
      </c>
      <c r="F15" s="260">
        <v>95</v>
      </c>
      <c r="G15" s="68"/>
      <c r="I15" s="69"/>
      <c r="J15" s="69"/>
      <c r="K15" s="69"/>
      <c r="L15" s="69"/>
      <c r="M15" s="69"/>
      <c r="AK15" s="71"/>
      <c r="AM15" s="71"/>
      <c r="AN15" s="71"/>
      <c r="AR15" s="43"/>
      <c r="AX15" s="72"/>
      <c r="AY15" s="72"/>
      <c r="AZ15" s="72"/>
      <c r="BA15" s="72"/>
      <c r="BB15" s="72"/>
      <c r="BC15" s="43"/>
      <c r="BD15" s="72"/>
      <c r="BE15" s="43"/>
      <c r="BF15" s="71"/>
    </row>
    <row r="16" spans="1:58" s="45" customFormat="1" ht="24" customHeight="1">
      <c r="A16" s="65" t="s">
        <v>13</v>
      </c>
      <c r="B16" s="65"/>
      <c r="C16" s="219" t="s">
        <v>3981</v>
      </c>
      <c r="D16" s="67" t="s">
        <v>3982</v>
      </c>
      <c r="E16" s="258" t="s">
        <v>1369</v>
      </c>
      <c r="F16" s="260">
        <v>95</v>
      </c>
      <c r="G16" s="68"/>
      <c r="I16" s="69"/>
      <c r="J16" s="69"/>
      <c r="K16" s="69"/>
      <c r="L16" s="69"/>
      <c r="M16" s="69"/>
      <c r="AK16" s="71"/>
      <c r="AM16" s="71"/>
      <c r="AN16" s="71"/>
      <c r="AR16" s="43"/>
      <c r="AX16" s="72"/>
      <c r="AY16" s="72"/>
      <c r="AZ16" s="72"/>
      <c r="BA16" s="72"/>
      <c r="BB16" s="72"/>
      <c r="BC16" s="43"/>
      <c r="BD16" s="72"/>
      <c r="BE16" s="43"/>
      <c r="BF16" s="71"/>
    </row>
    <row r="17" spans="1:58" s="45" customFormat="1" ht="24" customHeight="1">
      <c r="A17" s="65" t="s">
        <v>14</v>
      </c>
      <c r="B17" s="65"/>
      <c r="C17" s="219" t="s">
        <v>3983</v>
      </c>
      <c r="D17" s="67" t="s">
        <v>3984</v>
      </c>
      <c r="E17" s="258" t="s">
        <v>1365</v>
      </c>
      <c r="F17" s="260">
        <v>95</v>
      </c>
      <c r="G17" s="68"/>
      <c r="I17" s="69"/>
      <c r="J17" s="69"/>
      <c r="K17" s="69"/>
      <c r="L17" s="69"/>
      <c r="M17" s="69"/>
      <c r="AK17" s="71"/>
      <c r="AM17" s="71"/>
      <c r="AN17" s="71"/>
      <c r="AR17" s="43"/>
      <c r="AX17" s="72"/>
      <c r="AY17" s="72"/>
      <c r="AZ17" s="72"/>
      <c r="BA17" s="72"/>
      <c r="BB17" s="72"/>
      <c r="BC17" s="43"/>
      <c r="BD17" s="72"/>
      <c r="BE17" s="43"/>
      <c r="BF17" s="71"/>
    </row>
    <row r="18" spans="1:58" s="45" customFormat="1" ht="33" customHeight="1">
      <c r="A18" s="65" t="s">
        <v>15</v>
      </c>
      <c r="B18" s="65"/>
      <c r="C18" s="219" t="s">
        <v>3985</v>
      </c>
      <c r="D18" s="67" t="s">
        <v>3986</v>
      </c>
      <c r="E18" s="258" t="s">
        <v>1158</v>
      </c>
      <c r="F18" s="260">
        <v>100</v>
      </c>
      <c r="G18" s="68"/>
      <c r="I18" s="69"/>
      <c r="J18" s="69"/>
      <c r="K18" s="69"/>
      <c r="L18" s="69"/>
      <c r="M18" s="69"/>
      <c r="AK18" s="71"/>
      <c r="AM18" s="71"/>
      <c r="AN18" s="71"/>
      <c r="AR18" s="43"/>
      <c r="AX18" s="72"/>
      <c r="AY18" s="72"/>
      <c r="AZ18" s="72"/>
      <c r="BA18" s="72"/>
      <c r="BB18" s="72"/>
      <c r="BC18" s="43"/>
      <c r="BD18" s="72"/>
      <c r="BE18" s="43"/>
      <c r="BF18" s="71"/>
    </row>
    <row r="19" spans="1:58" s="45" customFormat="1" ht="11.25" customHeight="1">
      <c r="A19" s="73"/>
      <c r="B19" s="74" t="s">
        <v>1716</v>
      </c>
      <c r="C19" s="220" t="s">
        <v>1707</v>
      </c>
      <c r="D19" s="98" t="s">
        <v>3987</v>
      </c>
      <c r="E19" s="258"/>
      <c r="F19" s="260"/>
      <c r="G19" s="68"/>
      <c r="I19" s="69"/>
      <c r="J19" s="69"/>
      <c r="K19" s="69"/>
      <c r="L19" s="69"/>
      <c r="M19" s="69"/>
      <c r="AK19" s="71"/>
      <c r="AM19" s="71"/>
      <c r="AN19" s="71"/>
      <c r="AR19" s="43"/>
      <c r="AX19" s="72"/>
      <c r="AY19" s="72"/>
      <c r="AZ19" s="72"/>
      <c r="BA19" s="72"/>
      <c r="BB19" s="72"/>
      <c r="BC19" s="43"/>
      <c r="BD19" s="72"/>
      <c r="BE19" s="43"/>
      <c r="BF19" s="71"/>
    </row>
    <row r="20" spans="1:58" s="45" customFormat="1" ht="30.75" customHeight="1">
      <c r="A20" s="65" t="s">
        <v>16</v>
      </c>
      <c r="B20" s="65"/>
      <c r="C20" s="219" t="s">
        <v>3988</v>
      </c>
      <c r="D20" s="67" t="s">
        <v>3989</v>
      </c>
      <c r="E20" s="258" t="s">
        <v>1158</v>
      </c>
      <c r="F20" s="260">
        <v>95</v>
      </c>
      <c r="G20" s="68"/>
      <c r="I20" s="69"/>
      <c r="J20" s="69"/>
      <c r="K20" s="69"/>
      <c r="L20" s="69"/>
      <c r="M20" s="69"/>
      <c r="AK20" s="71"/>
      <c r="AM20" s="71"/>
      <c r="AN20" s="71"/>
      <c r="AR20" s="43"/>
      <c r="AX20" s="72"/>
      <c r="AY20" s="72"/>
      <c r="AZ20" s="72"/>
      <c r="BA20" s="72"/>
      <c r="BB20" s="72"/>
      <c r="BC20" s="43"/>
      <c r="BD20" s="72"/>
      <c r="BE20" s="43"/>
      <c r="BF20" s="71"/>
    </row>
    <row r="21" spans="1:58" s="45" customFormat="1" ht="30.75" customHeight="1">
      <c r="A21" s="73"/>
      <c r="B21" s="74" t="s">
        <v>1716</v>
      </c>
      <c r="C21" s="220" t="s">
        <v>1707</v>
      </c>
      <c r="D21" s="98" t="s">
        <v>3990</v>
      </c>
      <c r="E21" s="258"/>
      <c r="F21" s="260"/>
      <c r="G21" s="68"/>
      <c r="I21" s="69"/>
      <c r="J21" s="69"/>
      <c r="K21" s="69"/>
      <c r="L21" s="69"/>
      <c r="M21" s="69"/>
      <c r="AK21" s="71"/>
      <c r="AM21" s="71"/>
      <c r="AN21" s="71"/>
      <c r="AR21" s="43"/>
      <c r="AX21" s="72"/>
      <c r="AY21" s="72"/>
      <c r="AZ21" s="72"/>
      <c r="BA21" s="72"/>
      <c r="BB21" s="72"/>
      <c r="BC21" s="43"/>
      <c r="BD21" s="72"/>
      <c r="BE21" s="43"/>
      <c r="BF21" s="71"/>
    </row>
    <row r="22" spans="1:58" s="45" customFormat="1" ht="26.25" customHeight="1">
      <c r="A22" s="65" t="s">
        <v>17</v>
      </c>
      <c r="B22" s="65"/>
      <c r="C22" s="219" t="s">
        <v>3991</v>
      </c>
      <c r="D22" s="67" t="s">
        <v>3992</v>
      </c>
      <c r="E22" s="258" t="s">
        <v>1158</v>
      </c>
      <c r="F22" s="260">
        <v>95</v>
      </c>
      <c r="G22" s="68"/>
      <c r="I22" s="69"/>
      <c r="J22" s="69"/>
      <c r="K22" s="69"/>
      <c r="L22" s="69"/>
      <c r="M22" s="69"/>
      <c r="AK22" s="71"/>
      <c r="AM22" s="71"/>
      <c r="AN22" s="71"/>
      <c r="AR22" s="43"/>
      <c r="AX22" s="72"/>
      <c r="AY22" s="72"/>
      <c r="AZ22" s="72"/>
      <c r="BA22" s="72"/>
      <c r="BB22" s="72"/>
      <c r="BC22" s="43"/>
      <c r="BD22" s="72"/>
      <c r="BE22" s="43"/>
      <c r="BF22" s="71"/>
    </row>
    <row r="23" spans="1:58" s="45" customFormat="1" ht="26.25" customHeight="1">
      <c r="A23" s="73"/>
      <c r="B23" s="74" t="s">
        <v>1716</v>
      </c>
      <c r="C23" s="220" t="s">
        <v>1707</v>
      </c>
      <c r="D23" s="98" t="s">
        <v>3993</v>
      </c>
      <c r="E23" s="258"/>
      <c r="F23" s="260"/>
      <c r="G23" s="68"/>
      <c r="I23" s="69"/>
      <c r="J23" s="69"/>
      <c r="K23" s="69"/>
      <c r="L23" s="69"/>
      <c r="M23" s="69"/>
      <c r="AK23" s="71"/>
      <c r="AM23" s="71"/>
      <c r="AN23" s="71"/>
      <c r="AR23" s="43"/>
      <c r="AX23" s="72"/>
      <c r="AY23" s="72"/>
      <c r="AZ23" s="72"/>
      <c r="BA23" s="72"/>
      <c r="BB23" s="72"/>
      <c r="BC23" s="43"/>
      <c r="BD23" s="72"/>
      <c r="BE23" s="43"/>
      <c r="BF23" s="71"/>
    </row>
    <row r="24" spans="1:58" s="45" customFormat="1" ht="24" customHeight="1">
      <c r="A24" s="65" t="s">
        <v>18</v>
      </c>
      <c r="B24" s="65"/>
      <c r="C24" s="219" t="s">
        <v>3994</v>
      </c>
      <c r="D24" s="67" t="s">
        <v>3995</v>
      </c>
      <c r="E24" s="258" t="s">
        <v>1158</v>
      </c>
      <c r="F24" s="260">
        <v>95</v>
      </c>
      <c r="G24" s="68"/>
      <c r="I24" s="69"/>
      <c r="J24" s="69"/>
      <c r="K24" s="69"/>
      <c r="L24" s="69"/>
      <c r="M24" s="69"/>
      <c r="AK24" s="71"/>
      <c r="AM24" s="71"/>
      <c r="AN24" s="71"/>
      <c r="AR24" s="43"/>
      <c r="AX24" s="72"/>
      <c r="AY24" s="72"/>
      <c r="AZ24" s="72"/>
      <c r="BA24" s="72"/>
      <c r="BB24" s="72"/>
      <c r="BC24" s="43"/>
      <c r="BD24" s="72"/>
      <c r="BE24" s="43"/>
      <c r="BF24" s="71"/>
    </row>
    <row r="25" spans="1:58" s="45" customFormat="1" ht="46.5" customHeight="1">
      <c r="A25" s="73"/>
      <c r="B25" s="74" t="s">
        <v>1716</v>
      </c>
      <c r="C25" s="220" t="s">
        <v>1707</v>
      </c>
      <c r="D25" s="98" t="s">
        <v>3996</v>
      </c>
      <c r="E25" s="258"/>
      <c r="F25" s="260"/>
      <c r="G25" s="68"/>
      <c r="I25" s="69"/>
      <c r="J25" s="69"/>
      <c r="K25" s="69"/>
      <c r="L25" s="69"/>
      <c r="M25" s="69"/>
      <c r="AK25" s="71"/>
      <c r="AM25" s="71"/>
      <c r="AN25" s="71"/>
      <c r="AR25" s="43"/>
      <c r="AX25" s="72"/>
      <c r="AY25" s="72"/>
      <c r="AZ25" s="72"/>
      <c r="BA25" s="72"/>
      <c r="BB25" s="72"/>
      <c r="BC25" s="43"/>
      <c r="BD25" s="72"/>
      <c r="BE25" s="43"/>
      <c r="BF25" s="71"/>
    </row>
    <row r="26" spans="1:58" s="45" customFormat="1" ht="26.25" customHeight="1">
      <c r="A26" s="65" t="s">
        <v>2572</v>
      </c>
      <c r="B26" s="65"/>
      <c r="C26" s="219" t="s">
        <v>3997</v>
      </c>
      <c r="D26" s="67" t="s">
        <v>3998</v>
      </c>
      <c r="E26" s="258" t="s">
        <v>1158</v>
      </c>
      <c r="F26" s="260">
        <v>95</v>
      </c>
      <c r="G26" s="68"/>
      <c r="I26" s="69"/>
      <c r="J26" s="69"/>
      <c r="K26" s="69"/>
      <c r="L26" s="69"/>
      <c r="M26" s="69"/>
      <c r="AK26" s="71"/>
      <c r="AM26" s="71"/>
      <c r="AN26" s="71"/>
      <c r="AR26" s="43"/>
      <c r="AX26" s="72"/>
      <c r="AY26" s="72"/>
      <c r="AZ26" s="72"/>
      <c r="BA26" s="72"/>
      <c r="BB26" s="72"/>
      <c r="BC26" s="43"/>
      <c r="BD26" s="72"/>
      <c r="BE26" s="43"/>
      <c r="BF26" s="71"/>
    </row>
    <row r="27" spans="1:58" s="45" customFormat="1" ht="30.75" customHeight="1">
      <c r="A27" s="73"/>
      <c r="B27" s="74" t="s">
        <v>1716</v>
      </c>
      <c r="C27" s="220" t="s">
        <v>1707</v>
      </c>
      <c r="D27" s="98" t="s">
        <v>3999</v>
      </c>
      <c r="E27" s="259"/>
      <c r="F27" s="257"/>
      <c r="G27" s="68"/>
      <c r="I27" s="69"/>
      <c r="J27" s="69"/>
      <c r="K27" s="69"/>
      <c r="L27" s="69"/>
      <c r="M27" s="69"/>
      <c r="AK27" s="71"/>
      <c r="AM27" s="71"/>
      <c r="AN27" s="71"/>
      <c r="AR27" s="43"/>
      <c r="AX27" s="72"/>
      <c r="AY27" s="72"/>
      <c r="AZ27" s="72"/>
      <c r="BA27" s="72"/>
      <c r="BB27" s="72"/>
      <c r="BC27" s="43"/>
      <c r="BD27" s="72"/>
      <c r="BE27" s="43"/>
      <c r="BF27" s="71"/>
    </row>
    <row r="28" spans="1:58" s="45" customFormat="1" ht="30.75" customHeight="1">
      <c r="A28" s="58"/>
      <c r="B28" s="59" t="s">
        <v>1324</v>
      </c>
      <c r="C28" s="86" t="s">
        <v>4000</v>
      </c>
      <c r="D28" s="86" t="s">
        <v>4001</v>
      </c>
      <c r="E28" s="259"/>
      <c r="F28" s="257"/>
      <c r="G28" s="68"/>
      <c r="I28" s="69"/>
      <c r="J28" s="69"/>
      <c r="K28" s="69"/>
      <c r="L28" s="69"/>
      <c r="M28" s="69"/>
      <c r="AK28" s="71"/>
      <c r="AM28" s="71"/>
      <c r="AN28" s="71"/>
      <c r="AR28" s="43"/>
      <c r="AX28" s="72"/>
      <c r="AY28" s="72"/>
      <c r="AZ28" s="72"/>
      <c r="BA28" s="72"/>
      <c r="BB28" s="72"/>
      <c r="BC28" s="43"/>
      <c r="BD28" s="72"/>
      <c r="BE28" s="43"/>
      <c r="BF28" s="71"/>
    </row>
    <row r="29" spans="1:58" s="45" customFormat="1" ht="24" customHeight="1">
      <c r="A29" s="65" t="s">
        <v>1739</v>
      </c>
      <c r="B29" s="65"/>
      <c r="C29" s="219" t="s">
        <v>4002</v>
      </c>
      <c r="D29" s="67" t="s">
        <v>4003</v>
      </c>
      <c r="E29" s="258" t="s">
        <v>1367</v>
      </c>
      <c r="F29" s="260">
        <v>95</v>
      </c>
      <c r="G29" s="68"/>
      <c r="I29" s="69"/>
      <c r="J29" s="69"/>
      <c r="K29" s="69"/>
      <c r="L29" s="69"/>
      <c r="M29" s="69"/>
      <c r="AK29" s="71"/>
      <c r="AM29" s="71"/>
      <c r="AN29" s="71"/>
      <c r="AR29" s="43"/>
      <c r="AX29" s="72"/>
      <c r="AY29" s="72"/>
      <c r="AZ29" s="72"/>
      <c r="BA29" s="72"/>
      <c r="BB29" s="72"/>
      <c r="BC29" s="43"/>
      <c r="BD29" s="72"/>
      <c r="BE29" s="43"/>
      <c r="BF29" s="71"/>
    </row>
    <row r="30" spans="1:58" s="45" customFormat="1" ht="16.5" customHeight="1">
      <c r="A30" s="73"/>
      <c r="B30" s="74" t="s">
        <v>1716</v>
      </c>
      <c r="C30" s="220" t="s">
        <v>1707</v>
      </c>
      <c r="D30" s="98" t="s">
        <v>4004</v>
      </c>
      <c r="E30" s="259"/>
      <c r="F30" s="257"/>
      <c r="G30" s="68"/>
      <c r="I30" s="69"/>
      <c r="J30" s="69"/>
      <c r="K30" s="69"/>
      <c r="L30" s="69"/>
      <c r="M30" s="69"/>
      <c r="AK30" s="71"/>
      <c r="AM30" s="71"/>
      <c r="AN30" s="71"/>
      <c r="AR30" s="43"/>
      <c r="AX30" s="72"/>
      <c r="AY30" s="72"/>
      <c r="AZ30" s="72"/>
      <c r="BA30" s="72"/>
      <c r="BB30" s="72"/>
      <c r="BC30" s="43"/>
      <c r="BD30" s="72"/>
      <c r="BE30" s="43"/>
      <c r="BF30" s="71"/>
    </row>
    <row r="31" spans="1:58" s="45" customFormat="1" ht="16.5" customHeight="1">
      <c r="A31" s="58"/>
      <c r="B31" s="59" t="s">
        <v>1324</v>
      </c>
      <c r="C31" s="86" t="s">
        <v>4005</v>
      </c>
      <c r="D31" s="86" t="s">
        <v>4006</v>
      </c>
      <c r="E31" s="259"/>
      <c r="F31" s="257"/>
      <c r="G31" s="68"/>
      <c r="I31" s="69"/>
      <c r="J31" s="69"/>
      <c r="K31" s="69"/>
      <c r="L31" s="69"/>
      <c r="M31" s="69"/>
      <c r="AK31" s="71"/>
      <c r="AM31" s="71"/>
      <c r="AN31" s="71"/>
      <c r="AR31" s="43"/>
      <c r="AX31" s="72"/>
      <c r="AY31" s="72"/>
      <c r="AZ31" s="72"/>
      <c r="BA31" s="72"/>
      <c r="BB31" s="72"/>
      <c r="BC31" s="43"/>
      <c r="BD31" s="72"/>
      <c r="BE31" s="43"/>
      <c r="BF31" s="71"/>
    </row>
    <row r="32" spans="1:58" s="45" customFormat="1" ht="27" customHeight="1">
      <c r="A32" s="65" t="s">
        <v>1742</v>
      </c>
      <c r="B32" s="65"/>
      <c r="C32" s="219" t="s">
        <v>4007</v>
      </c>
      <c r="D32" s="67" t="s">
        <v>4008</v>
      </c>
      <c r="E32" s="259" t="s">
        <v>1104</v>
      </c>
      <c r="F32" s="257"/>
      <c r="G32" s="68"/>
      <c r="I32" s="69"/>
      <c r="J32" s="69"/>
      <c r="K32" s="69"/>
      <c r="L32" s="69"/>
      <c r="M32" s="69"/>
      <c r="AK32" s="71"/>
      <c r="AM32" s="71"/>
      <c r="AN32" s="71"/>
      <c r="AR32" s="43"/>
      <c r="AX32" s="72"/>
      <c r="AY32" s="72"/>
      <c r="AZ32" s="72"/>
      <c r="BA32" s="72"/>
      <c r="BB32" s="72"/>
      <c r="BC32" s="43"/>
      <c r="BD32" s="72"/>
      <c r="BE32" s="43"/>
      <c r="BF32" s="71"/>
    </row>
    <row r="33" spans="1:58" s="45" customFormat="1" ht="27" customHeight="1">
      <c r="A33" s="58"/>
      <c r="B33" s="59" t="s">
        <v>1324</v>
      </c>
      <c r="C33" s="86" t="s">
        <v>4009</v>
      </c>
      <c r="D33" s="86" t="s">
        <v>4010</v>
      </c>
      <c r="E33" s="259"/>
      <c r="F33" s="257"/>
      <c r="G33" s="68"/>
      <c r="I33" s="69"/>
      <c r="J33" s="69"/>
      <c r="K33" s="69"/>
      <c r="L33" s="69"/>
      <c r="M33" s="69"/>
      <c r="AK33" s="71"/>
      <c r="AM33" s="71"/>
      <c r="AN33" s="71"/>
      <c r="AR33" s="43"/>
      <c r="AX33" s="72"/>
      <c r="AY33" s="72"/>
      <c r="AZ33" s="72"/>
      <c r="BA33" s="72"/>
      <c r="BB33" s="72"/>
      <c r="BC33" s="43"/>
      <c r="BD33" s="72"/>
      <c r="BE33" s="43"/>
      <c r="BF33" s="71"/>
    </row>
    <row r="34" spans="1:58" s="45" customFormat="1" ht="35.25" customHeight="1">
      <c r="A34" s="65" t="s">
        <v>2581</v>
      </c>
      <c r="B34" s="65"/>
      <c r="C34" s="219" t="s">
        <v>4011</v>
      </c>
      <c r="D34" s="67" t="s">
        <v>4012</v>
      </c>
      <c r="E34" s="259" t="s">
        <v>1104</v>
      </c>
      <c r="F34" s="257"/>
      <c r="G34" s="68"/>
      <c r="I34" s="69"/>
      <c r="J34" s="69"/>
      <c r="K34" s="69"/>
      <c r="L34" s="69"/>
      <c r="M34" s="69"/>
      <c r="AK34" s="71"/>
      <c r="AM34" s="71"/>
      <c r="AN34" s="71"/>
      <c r="AR34" s="43"/>
      <c r="AX34" s="72"/>
      <c r="AY34" s="72"/>
      <c r="AZ34" s="72"/>
      <c r="BA34" s="72"/>
      <c r="BB34" s="72"/>
      <c r="BC34" s="43"/>
      <c r="BD34" s="72"/>
      <c r="BE34" s="43"/>
      <c r="BF34" s="71"/>
    </row>
    <row r="35" spans="1:58" s="45" customFormat="1" ht="26.25" customHeight="1">
      <c r="A35" s="65" t="s">
        <v>2584</v>
      </c>
      <c r="B35" s="65"/>
      <c r="C35" s="219" t="s">
        <v>4013</v>
      </c>
      <c r="D35" s="67" t="s">
        <v>4014</v>
      </c>
      <c r="E35" s="259" t="s">
        <v>1104</v>
      </c>
      <c r="F35" s="257"/>
      <c r="G35" s="68"/>
      <c r="I35" s="69"/>
      <c r="J35" s="69"/>
      <c r="K35" s="69"/>
      <c r="L35" s="69"/>
      <c r="M35" s="69"/>
      <c r="AK35" s="71"/>
      <c r="AM35" s="71"/>
      <c r="AN35" s="71"/>
      <c r="AR35" s="43"/>
      <c r="AX35" s="72"/>
      <c r="AY35" s="72"/>
      <c r="AZ35" s="72"/>
      <c r="BA35" s="72"/>
      <c r="BB35" s="72"/>
      <c r="BC35" s="43"/>
      <c r="BD35" s="72"/>
      <c r="BE35" s="43"/>
      <c r="BF35" s="71"/>
    </row>
    <row r="36" spans="1:58" s="45" customFormat="1" ht="30" customHeight="1">
      <c r="A36" s="65" t="s">
        <v>2587</v>
      </c>
      <c r="B36" s="65"/>
      <c r="C36" s="219" t="s">
        <v>4015</v>
      </c>
      <c r="D36" s="67" t="s">
        <v>4016</v>
      </c>
      <c r="E36" s="259" t="s">
        <v>1104</v>
      </c>
      <c r="F36" s="257"/>
      <c r="G36" s="68"/>
      <c r="I36" s="69"/>
      <c r="J36" s="69"/>
      <c r="K36" s="69"/>
      <c r="L36" s="69"/>
      <c r="M36" s="69"/>
      <c r="AK36" s="71"/>
      <c r="AM36" s="71"/>
      <c r="AN36" s="71"/>
      <c r="AR36" s="43"/>
      <c r="AX36" s="72"/>
      <c r="AY36" s="72"/>
      <c r="AZ36" s="72"/>
      <c r="BA36" s="72"/>
      <c r="BB36" s="72"/>
      <c r="BC36" s="43"/>
      <c r="BD36" s="72"/>
      <c r="BE36" s="43"/>
      <c r="BF36" s="71"/>
    </row>
    <row r="37" spans="1:58" s="45" customFormat="1" ht="28.5" customHeight="1">
      <c r="A37" s="65" t="s">
        <v>2590</v>
      </c>
      <c r="B37" s="65"/>
      <c r="C37" s="219" t="s">
        <v>4017</v>
      </c>
      <c r="D37" s="67" t="s">
        <v>4018</v>
      </c>
      <c r="E37" s="259" t="s">
        <v>1104</v>
      </c>
      <c r="F37" s="257"/>
      <c r="G37" s="68"/>
      <c r="I37" s="69"/>
      <c r="J37" s="69"/>
      <c r="K37" s="69"/>
      <c r="L37" s="69"/>
      <c r="M37" s="69"/>
      <c r="AK37" s="71"/>
      <c r="AM37" s="71"/>
      <c r="AN37" s="71"/>
      <c r="AR37" s="43"/>
      <c r="AX37" s="72"/>
      <c r="AY37" s="72"/>
      <c r="AZ37" s="72"/>
      <c r="BA37" s="72"/>
      <c r="BB37" s="72"/>
      <c r="BC37" s="43"/>
      <c r="BD37" s="72"/>
      <c r="BE37" s="43"/>
      <c r="BF37" s="71"/>
    </row>
    <row r="38" spans="1:6" s="45" customFormat="1" ht="6.75" customHeight="1">
      <c r="A38" s="47"/>
      <c r="B38" s="47"/>
      <c r="C38" s="47"/>
      <c r="D38" s="47"/>
      <c r="E38" s="259"/>
      <c r="F38" s="257"/>
    </row>
    <row r="39" ht="10.5">
      <c r="E39" s="259"/>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V59"/>
  <sheetViews>
    <sheetView zoomScalePageLayoutView="0" workbookViewId="0" topLeftCell="A1">
      <selection activeCell="D11" sqref="D11"/>
    </sheetView>
  </sheetViews>
  <sheetFormatPr defaultColWidth="9.160156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12.33203125" style="42" customWidth="1"/>
    <col min="8" max="8" width="15" style="42" customWidth="1"/>
    <col min="9" max="9" width="11" style="42" customWidth="1"/>
    <col min="10" max="10" width="15" style="42" customWidth="1"/>
    <col min="11" max="11" width="16.33203125" style="42" customWidth="1"/>
    <col min="12" max="12" width="11" style="42" customWidth="1"/>
    <col min="13" max="13" width="15" style="42" customWidth="1"/>
    <col min="14" max="14" width="16.33203125" style="42" customWidth="1"/>
    <col min="15" max="16384" width="9.16015625" style="42" customWidth="1"/>
  </cols>
  <sheetData>
    <row r="1" spans="1:6" s="53" customFormat="1" ht="29.25" customHeight="1">
      <c r="A1" s="48" t="s">
        <v>1710</v>
      </c>
      <c r="B1" s="49" t="s">
        <v>1711</v>
      </c>
      <c r="C1" s="49" t="s">
        <v>1712</v>
      </c>
      <c r="D1" s="49" t="s">
        <v>4</v>
      </c>
      <c r="E1" s="256" t="s">
        <v>1608</v>
      </c>
      <c r="F1" s="256" t="s">
        <v>1102</v>
      </c>
    </row>
    <row r="2" spans="1:46" s="45" customFormat="1" ht="22.5" customHeight="1">
      <c r="A2" s="54" t="s">
        <v>1713</v>
      </c>
      <c r="E2" s="257"/>
      <c r="F2" s="257"/>
      <c r="AC2" s="43" t="s">
        <v>1324</v>
      </c>
      <c r="AD2" s="43" t="s">
        <v>3663</v>
      </c>
      <c r="AT2" s="57" t="e">
        <f>AT3</f>
        <v>#REF!</v>
      </c>
    </row>
    <row r="3" spans="2:46" s="58" customFormat="1" ht="25.5" customHeight="1">
      <c r="B3" s="59" t="s">
        <v>1324</v>
      </c>
      <c r="C3" s="60" t="s">
        <v>1133</v>
      </c>
      <c r="D3" s="60" t="s">
        <v>4019</v>
      </c>
      <c r="E3" s="258"/>
      <c r="F3" s="258"/>
      <c r="AA3" s="59" t="s">
        <v>5</v>
      </c>
      <c r="AC3" s="63" t="s">
        <v>1324</v>
      </c>
      <c r="AD3" s="63" t="s">
        <v>3670</v>
      </c>
      <c r="AH3" s="59" t="s">
        <v>3671</v>
      </c>
      <c r="AT3" s="64" t="e">
        <f>AT4+#REF!+#REF!+#REF!+#REF!+#REF!+#REF!</f>
        <v>#REF!</v>
      </c>
    </row>
    <row r="4" spans="2:46" s="58" customFormat="1" ht="22.5" customHeight="1">
      <c r="B4" s="59" t="s">
        <v>1324</v>
      </c>
      <c r="C4" s="86" t="s">
        <v>1135</v>
      </c>
      <c r="D4" s="86" t="s">
        <v>4020</v>
      </c>
      <c r="E4" s="258"/>
      <c r="F4" s="260"/>
      <c r="AA4" s="59" t="s">
        <v>5</v>
      </c>
      <c r="AC4" s="63" t="s">
        <v>1324</v>
      </c>
      <c r="AD4" s="63" t="s">
        <v>5</v>
      </c>
      <c r="AH4" s="59" t="s">
        <v>3671</v>
      </c>
      <c r="AT4" s="64" t="e">
        <f>SUM(AT5:AT28)</f>
        <v>#REF!</v>
      </c>
    </row>
    <row r="5" spans="1:48" s="45" customFormat="1" ht="24" customHeight="1">
      <c r="A5" s="65" t="s">
        <v>5</v>
      </c>
      <c r="B5" s="65"/>
      <c r="C5" s="66"/>
      <c r="D5" s="67" t="s">
        <v>4021</v>
      </c>
      <c r="E5" s="258" t="s">
        <v>1104</v>
      </c>
      <c r="F5" s="258"/>
      <c r="AA5" s="71" t="s">
        <v>12</v>
      </c>
      <c r="AC5" s="71" t="s">
        <v>1088</v>
      </c>
      <c r="AD5" s="71" t="s">
        <v>6</v>
      </c>
      <c r="AH5" s="43" t="s">
        <v>3671</v>
      </c>
      <c r="AN5" s="72" t="e">
        <f>IF(#REF!="základní",#REF!,0)</f>
        <v>#REF!</v>
      </c>
      <c r="AO5" s="72" t="e">
        <f>IF(#REF!="snížená",#REF!,0)</f>
        <v>#REF!</v>
      </c>
      <c r="AP5" s="72" t="e">
        <f>IF(#REF!="zákl. přenesená",#REF!,0)</f>
        <v>#REF!</v>
      </c>
      <c r="AQ5" s="72" t="e">
        <f>IF(#REF!="sníž. přenesená",#REF!,0)</f>
        <v>#REF!</v>
      </c>
      <c r="AR5" s="72" t="e">
        <f>IF(#REF!="nulová",#REF!,0)</f>
        <v>#REF!</v>
      </c>
      <c r="AS5" s="43" t="s">
        <v>5</v>
      </c>
      <c r="AT5" s="72" t="e">
        <f>ROUND(#REF!*#REF!,0)</f>
        <v>#REF!</v>
      </c>
      <c r="AU5" s="43" t="s">
        <v>8</v>
      </c>
      <c r="AV5" s="71" t="s">
        <v>6</v>
      </c>
    </row>
    <row r="6" spans="2:34" s="73" customFormat="1" ht="12.75" customHeight="1">
      <c r="B6" s="74" t="s">
        <v>1716</v>
      </c>
      <c r="C6" s="75" t="s">
        <v>1707</v>
      </c>
      <c r="D6" s="113" t="s">
        <v>4022</v>
      </c>
      <c r="E6" s="258"/>
      <c r="F6" s="260"/>
      <c r="AC6" s="75" t="s">
        <v>1716</v>
      </c>
      <c r="AD6" s="75" t="s">
        <v>6</v>
      </c>
      <c r="AE6" s="73" t="s">
        <v>6</v>
      </c>
      <c r="AF6" s="73" t="s">
        <v>3713</v>
      </c>
      <c r="AG6" s="73" t="s">
        <v>5</v>
      </c>
      <c r="AH6" s="75" t="s">
        <v>3671</v>
      </c>
    </row>
    <row r="7" spans="1:48" s="45" customFormat="1" ht="24" customHeight="1">
      <c r="A7" s="65" t="s">
        <v>6</v>
      </c>
      <c r="B7" s="65"/>
      <c r="C7" s="66"/>
      <c r="D7" s="88" t="s">
        <v>4023</v>
      </c>
      <c r="E7" s="258" t="s">
        <v>1104</v>
      </c>
      <c r="F7" s="260"/>
      <c r="AA7" s="71" t="s">
        <v>12</v>
      </c>
      <c r="AC7" s="71" t="s">
        <v>1088</v>
      </c>
      <c r="AD7" s="71" t="s">
        <v>6</v>
      </c>
      <c r="AH7" s="43" t="s">
        <v>3671</v>
      </c>
      <c r="AN7" s="72" t="e">
        <f>IF(#REF!="základní",#REF!,0)</f>
        <v>#REF!</v>
      </c>
      <c r="AO7" s="72" t="e">
        <f>IF(#REF!="snížená",#REF!,0)</f>
        <v>#REF!</v>
      </c>
      <c r="AP7" s="72" t="e">
        <f>IF(#REF!="zákl. přenesená",#REF!,0)</f>
        <v>#REF!</v>
      </c>
      <c r="AQ7" s="72" t="e">
        <f>IF(#REF!="sníž. přenesená",#REF!,0)</f>
        <v>#REF!</v>
      </c>
      <c r="AR7" s="72" t="e">
        <f>IF(#REF!="nulová",#REF!,0)</f>
        <v>#REF!</v>
      </c>
      <c r="AS7" s="43" t="s">
        <v>5</v>
      </c>
      <c r="AT7" s="72" t="e">
        <f>ROUND(#REF!*#REF!,0)</f>
        <v>#REF!</v>
      </c>
      <c r="AU7" s="43" t="s">
        <v>8</v>
      </c>
      <c r="AV7" s="71" t="s">
        <v>8</v>
      </c>
    </row>
    <row r="8" spans="2:34" s="73" customFormat="1" ht="14.25" customHeight="1">
      <c r="B8" s="74" t="s">
        <v>1716</v>
      </c>
      <c r="C8" s="75" t="s">
        <v>1707</v>
      </c>
      <c r="D8" s="87" t="s">
        <v>4024</v>
      </c>
      <c r="E8" s="258"/>
      <c r="F8" s="260"/>
      <c r="AC8" s="75" t="s">
        <v>1716</v>
      </c>
      <c r="AD8" s="75" t="s">
        <v>6</v>
      </c>
      <c r="AE8" s="73" t="s">
        <v>6</v>
      </c>
      <c r="AF8" s="73" t="s">
        <v>3713</v>
      </c>
      <c r="AG8" s="73" t="s">
        <v>5</v>
      </c>
      <c r="AH8" s="75" t="s">
        <v>3671</v>
      </c>
    </row>
    <row r="9" spans="1:48" s="45" customFormat="1" ht="24" customHeight="1">
      <c r="A9" s="65" t="s">
        <v>7</v>
      </c>
      <c r="B9" s="65"/>
      <c r="C9" s="66"/>
      <c r="D9" s="88" t="s">
        <v>4025</v>
      </c>
      <c r="E9" s="258" t="s">
        <v>1104</v>
      </c>
      <c r="F9" s="260"/>
      <c r="AA9" s="71" t="s">
        <v>12</v>
      </c>
      <c r="AC9" s="71" t="s">
        <v>1088</v>
      </c>
      <c r="AD9" s="71" t="s">
        <v>6</v>
      </c>
      <c r="AH9" s="43" t="s">
        <v>3671</v>
      </c>
      <c r="AN9" s="72" t="e">
        <f>IF(#REF!="základní",#REF!,0)</f>
        <v>#REF!</v>
      </c>
      <c r="AO9" s="72" t="e">
        <f>IF(#REF!="snížená",#REF!,0)</f>
        <v>#REF!</v>
      </c>
      <c r="AP9" s="72" t="e">
        <f>IF(#REF!="zákl. přenesená",#REF!,0)</f>
        <v>#REF!</v>
      </c>
      <c r="AQ9" s="72" t="e">
        <f>IF(#REF!="sníž. přenesená",#REF!,0)</f>
        <v>#REF!</v>
      </c>
      <c r="AR9" s="72" t="e">
        <f>IF(#REF!="nulová",#REF!,0)</f>
        <v>#REF!</v>
      </c>
      <c r="AS9" s="43" t="s">
        <v>5</v>
      </c>
      <c r="AT9" s="72" t="e">
        <f>ROUND(#REF!*#REF!,0)</f>
        <v>#REF!</v>
      </c>
      <c r="AU9" s="43" t="s">
        <v>8</v>
      </c>
      <c r="AV9" s="71" t="s">
        <v>10</v>
      </c>
    </row>
    <row r="10" spans="2:34" s="73" customFormat="1" ht="15" customHeight="1">
      <c r="B10" s="74" t="s">
        <v>1716</v>
      </c>
      <c r="C10" s="75" t="s">
        <v>1707</v>
      </c>
      <c r="D10" s="87" t="s">
        <v>4026</v>
      </c>
      <c r="E10" s="258"/>
      <c r="F10" s="260"/>
      <c r="AC10" s="75" t="s">
        <v>1716</v>
      </c>
      <c r="AD10" s="75" t="s">
        <v>6</v>
      </c>
      <c r="AE10" s="73" t="s">
        <v>6</v>
      </c>
      <c r="AF10" s="73" t="s">
        <v>3713</v>
      </c>
      <c r="AG10" s="73" t="s">
        <v>5</v>
      </c>
      <c r="AH10" s="75" t="s">
        <v>3671</v>
      </c>
    </row>
    <row r="11" spans="1:48" s="45" customFormat="1" ht="24" customHeight="1">
      <c r="A11" s="65" t="s">
        <v>8</v>
      </c>
      <c r="B11" s="65"/>
      <c r="C11" s="66"/>
      <c r="D11" s="88" t="s">
        <v>4027</v>
      </c>
      <c r="E11" s="258" t="s">
        <v>1104</v>
      </c>
      <c r="F11" s="260"/>
      <c r="AA11" s="71" t="s">
        <v>12</v>
      </c>
      <c r="AC11" s="71" t="s">
        <v>1088</v>
      </c>
      <c r="AD11" s="71" t="s">
        <v>6</v>
      </c>
      <c r="AH11" s="43" t="s">
        <v>3671</v>
      </c>
      <c r="AN11" s="72" t="e">
        <f>IF(#REF!="základní",#REF!,0)</f>
        <v>#REF!</v>
      </c>
      <c r="AO11" s="72" t="e">
        <f>IF(#REF!="snížená",#REF!,0)</f>
        <v>#REF!</v>
      </c>
      <c r="AP11" s="72" t="e">
        <f>IF(#REF!="zákl. přenesená",#REF!,0)</f>
        <v>#REF!</v>
      </c>
      <c r="AQ11" s="72" t="e">
        <f>IF(#REF!="sníž. přenesená",#REF!,0)</f>
        <v>#REF!</v>
      </c>
      <c r="AR11" s="72" t="e">
        <f>IF(#REF!="nulová",#REF!,0)</f>
        <v>#REF!</v>
      </c>
      <c r="AS11" s="43" t="s">
        <v>5</v>
      </c>
      <c r="AT11" s="72" t="e">
        <f>ROUND(#REF!*#REF!,0)</f>
        <v>#REF!</v>
      </c>
      <c r="AU11" s="43" t="s">
        <v>8</v>
      </c>
      <c r="AV11" s="71" t="s">
        <v>12</v>
      </c>
    </row>
    <row r="12" spans="2:34" s="73" customFormat="1" ht="14.25" customHeight="1">
      <c r="B12" s="74" t="s">
        <v>1716</v>
      </c>
      <c r="C12" s="75" t="s">
        <v>1707</v>
      </c>
      <c r="D12" s="87" t="s">
        <v>4028</v>
      </c>
      <c r="E12" s="258"/>
      <c r="F12" s="260"/>
      <c r="AC12" s="75" t="s">
        <v>1716</v>
      </c>
      <c r="AD12" s="75" t="s">
        <v>6</v>
      </c>
      <c r="AE12" s="73" t="s">
        <v>6</v>
      </c>
      <c r="AF12" s="73" t="s">
        <v>3713</v>
      </c>
      <c r="AG12" s="73" t="s">
        <v>5</v>
      </c>
      <c r="AH12" s="75" t="s">
        <v>3671</v>
      </c>
    </row>
    <row r="13" spans="1:48" s="45" customFormat="1" ht="27" customHeight="1">
      <c r="A13" s="65" t="s">
        <v>9</v>
      </c>
      <c r="B13" s="65"/>
      <c r="C13" s="66"/>
      <c r="D13" s="88" t="s">
        <v>4029</v>
      </c>
      <c r="E13" s="258" t="s">
        <v>1104</v>
      </c>
      <c r="F13" s="260"/>
      <c r="AA13" s="71" t="s">
        <v>12</v>
      </c>
      <c r="AC13" s="71" t="s">
        <v>1088</v>
      </c>
      <c r="AD13" s="71" t="s">
        <v>6</v>
      </c>
      <c r="AH13" s="43" t="s">
        <v>3671</v>
      </c>
      <c r="AN13" s="72" t="e">
        <f>IF(#REF!="základní",#REF!,0)</f>
        <v>#REF!</v>
      </c>
      <c r="AO13" s="72" t="e">
        <f>IF(#REF!="snížená",#REF!,0)</f>
        <v>#REF!</v>
      </c>
      <c r="AP13" s="72" t="e">
        <f>IF(#REF!="zákl. přenesená",#REF!,0)</f>
        <v>#REF!</v>
      </c>
      <c r="AQ13" s="72" t="e">
        <f>IF(#REF!="sníž. přenesená",#REF!,0)</f>
        <v>#REF!</v>
      </c>
      <c r="AR13" s="72" t="e">
        <f>IF(#REF!="nulová",#REF!,0)</f>
        <v>#REF!</v>
      </c>
      <c r="AS13" s="43" t="s">
        <v>5</v>
      </c>
      <c r="AT13" s="72" t="e">
        <f>ROUND(#REF!*#REF!,0)</f>
        <v>#REF!</v>
      </c>
      <c r="AU13" s="43" t="s">
        <v>8</v>
      </c>
      <c r="AV13" s="71" t="s">
        <v>14</v>
      </c>
    </row>
    <row r="14" spans="2:34" s="73" customFormat="1" ht="15" customHeight="1">
      <c r="B14" s="74" t="s">
        <v>1716</v>
      </c>
      <c r="C14" s="75" t="s">
        <v>1707</v>
      </c>
      <c r="D14" s="87" t="s">
        <v>4030</v>
      </c>
      <c r="E14" s="258"/>
      <c r="F14" s="260"/>
      <c r="AC14" s="75" t="s">
        <v>1716</v>
      </c>
      <c r="AD14" s="75" t="s">
        <v>6</v>
      </c>
      <c r="AE14" s="73" t="s">
        <v>6</v>
      </c>
      <c r="AF14" s="73" t="s">
        <v>3713</v>
      </c>
      <c r="AG14" s="73" t="s">
        <v>5</v>
      </c>
      <c r="AH14" s="75" t="s">
        <v>3671</v>
      </c>
    </row>
    <row r="15" spans="1:48" s="45" customFormat="1" ht="24" customHeight="1">
      <c r="A15" s="65" t="s">
        <v>10</v>
      </c>
      <c r="B15" s="65"/>
      <c r="C15" s="66"/>
      <c r="D15" s="88" t="s">
        <v>4031</v>
      </c>
      <c r="E15" s="258" t="s">
        <v>1104</v>
      </c>
      <c r="F15" s="260"/>
      <c r="AA15" s="71" t="s">
        <v>12</v>
      </c>
      <c r="AC15" s="71" t="s">
        <v>1088</v>
      </c>
      <c r="AD15" s="71" t="s">
        <v>6</v>
      </c>
      <c r="AH15" s="43" t="s">
        <v>3671</v>
      </c>
      <c r="AN15" s="72" t="e">
        <f>IF(#REF!="základní",#REF!,0)</f>
        <v>#REF!</v>
      </c>
      <c r="AO15" s="72" t="e">
        <f>IF(#REF!="snížená",#REF!,0)</f>
        <v>#REF!</v>
      </c>
      <c r="AP15" s="72" t="e">
        <f>IF(#REF!="zákl. přenesená",#REF!,0)</f>
        <v>#REF!</v>
      </c>
      <c r="AQ15" s="72" t="e">
        <f>IF(#REF!="sníž. přenesená",#REF!,0)</f>
        <v>#REF!</v>
      </c>
      <c r="AR15" s="72" t="e">
        <f>IF(#REF!="nulová",#REF!,0)</f>
        <v>#REF!</v>
      </c>
      <c r="AS15" s="43" t="s">
        <v>5</v>
      </c>
      <c r="AT15" s="72" t="e">
        <f>ROUND(#REF!*#REF!,0)</f>
        <v>#REF!</v>
      </c>
      <c r="AU15" s="43" t="s">
        <v>8</v>
      </c>
      <c r="AV15" s="71" t="s">
        <v>16</v>
      </c>
    </row>
    <row r="16" spans="2:34" s="73" customFormat="1" ht="15" customHeight="1">
      <c r="B16" s="74" t="s">
        <v>1716</v>
      </c>
      <c r="C16" s="75" t="s">
        <v>1707</v>
      </c>
      <c r="D16" s="87" t="s">
        <v>4022</v>
      </c>
      <c r="E16" s="258"/>
      <c r="F16" s="260"/>
      <c r="AC16" s="75" t="s">
        <v>1716</v>
      </c>
      <c r="AD16" s="75" t="s">
        <v>6</v>
      </c>
      <c r="AE16" s="73" t="s">
        <v>6</v>
      </c>
      <c r="AF16" s="73" t="s">
        <v>3713</v>
      </c>
      <c r="AG16" s="73" t="s">
        <v>5</v>
      </c>
      <c r="AH16" s="75" t="s">
        <v>3671</v>
      </c>
    </row>
    <row r="17" spans="1:48" s="45" customFormat="1" ht="24" customHeight="1">
      <c r="A17" s="65" t="s">
        <v>11</v>
      </c>
      <c r="B17" s="65"/>
      <c r="C17" s="66"/>
      <c r="D17" s="88" t="s">
        <v>4032</v>
      </c>
      <c r="E17" s="258" t="s">
        <v>1104</v>
      </c>
      <c r="F17" s="260"/>
      <c r="AA17" s="71" t="s">
        <v>12</v>
      </c>
      <c r="AC17" s="71" t="s">
        <v>1088</v>
      </c>
      <c r="AD17" s="71" t="s">
        <v>6</v>
      </c>
      <c r="AH17" s="43" t="s">
        <v>3671</v>
      </c>
      <c r="AN17" s="72" t="e">
        <f>IF(#REF!="základní",#REF!,0)</f>
        <v>#REF!</v>
      </c>
      <c r="AO17" s="72" t="e">
        <f>IF(#REF!="snížená",#REF!,0)</f>
        <v>#REF!</v>
      </c>
      <c r="AP17" s="72" t="e">
        <f>IF(#REF!="zákl. přenesená",#REF!,0)</f>
        <v>#REF!</v>
      </c>
      <c r="AQ17" s="72" t="e">
        <f>IF(#REF!="sníž. přenesená",#REF!,0)</f>
        <v>#REF!</v>
      </c>
      <c r="AR17" s="72" t="e">
        <f>IF(#REF!="nulová",#REF!,0)</f>
        <v>#REF!</v>
      </c>
      <c r="AS17" s="43" t="s">
        <v>5</v>
      </c>
      <c r="AT17" s="72" t="e">
        <f>ROUND(#REF!*#REF!,0)</f>
        <v>#REF!</v>
      </c>
      <c r="AU17" s="43" t="s">
        <v>8</v>
      </c>
      <c r="AV17" s="71" t="s">
        <v>18</v>
      </c>
    </row>
    <row r="18" spans="2:34" s="73" customFormat="1" ht="12">
      <c r="B18" s="74" t="s">
        <v>1716</v>
      </c>
      <c r="C18" s="75" t="s">
        <v>1707</v>
      </c>
      <c r="D18" s="87" t="s">
        <v>4033</v>
      </c>
      <c r="E18" s="258"/>
      <c r="F18" s="260"/>
      <c r="AC18" s="75" t="s">
        <v>1716</v>
      </c>
      <c r="AD18" s="75" t="s">
        <v>6</v>
      </c>
      <c r="AE18" s="73" t="s">
        <v>6</v>
      </c>
      <c r="AF18" s="73" t="s">
        <v>3713</v>
      </c>
      <c r="AG18" s="73" t="s">
        <v>5</v>
      </c>
      <c r="AH18" s="75" t="s">
        <v>3671</v>
      </c>
    </row>
    <row r="19" spans="1:48" s="45" customFormat="1" ht="24" customHeight="1">
      <c r="A19" s="65">
        <v>8</v>
      </c>
      <c r="B19" s="65"/>
      <c r="C19" s="66"/>
      <c r="D19" s="67" t="s">
        <v>4034</v>
      </c>
      <c r="E19" s="258" t="s">
        <v>1104</v>
      </c>
      <c r="F19" s="260"/>
      <c r="AA19" s="71" t="s">
        <v>12</v>
      </c>
      <c r="AC19" s="71" t="s">
        <v>1088</v>
      </c>
      <c r="AD19" s="71" t="s">
        <v>6</v>
      </c>
      <c r="AH19" s="43" t="s">
        <v>3671</v>
      </c>
      <c r="AN19" s="72" t="e">
        <f>IF(#REF!="základní",#REF!,0)</f>
        <v>#REF!</v>
      </c>
      <c r="AO19" s="72" t="e">
        <f>IF(#REF!="snížená",#REF!,0)</f>
        <v>#REF!</v>
      </c>
      <c r="AP19" s="72" t="e">
        <f>IF(#REF!="zákl. přenesená",#REF!,0)</f>
        <v>#REF!</v>
      </c>
      <c r="AQ19" s="72" t="e">
        <f>IF(#REF!="sníž. přenesená",#REF!,0)</f>
        <v>#REF!</v>
      </c>
      <c r="AR19" s="72" t="e">
        <f>IF(#REF!="nulová",#REF!,0)</f>
        <v>#REF!</v>
      </c>
      <c r="AS19" s="43" t="s">
        <v>5</v>
      </c>
      <c r="AT19" s="72" t="e">
        <f>ROUND(#REF!*#REF!,0)</f>
        <v>#REF!</v>
      </c>
      <c r="AU19" s="43" t="s">
        <v>8</v>
      </c>
      <c r="AV19" s="71" t="s">
        <v>2581</v>
      </c>
    </row>
    <row r="20" spans="2:34" s="73" customFormat="1" ht="13.5" customHeight="1">
      <c r="B20" s="74" t="s">
        <v>1716</v>
      </c>
      <c r="C20" s="75" t="s">
        <v>1707</v>
      </c>
      <c r="D20" s="87" t="s">
        <v>4035</v>
      </c>
      <c r="E20" s="258"/>
      <c r="F20" s="260"/>
      <c r="AC20" s="75" t="s">
        <v>1716</v>
      </c>
      <c r="AD20" s="75" t="s">
        <v>6</v>
      </c>
      <c r="AE20" s="73" t="s">
        <v>6</v>
      </c>
      <c r="AF20" s="73" t="s">
        <v>3713</v>
      </c>
      <c r="AG20" s="73" t="s">
        <v>5</v>
      </c>
      <c r="AH20" s="75" t="s">
        <v>3671</v>
      </c>
    </row>
    <row r="21" spans="1:48" s="45" customFormat="1" ht="24" customHeight="1">
      <c r="A21" s="65">
        <v>9</v>
      </c>
      <c r="B21" s="65"/>
      <c r="C21" s="66"/>
      <c r="D21" s="88" t="s">
        <v>4036</v>
      </c>
      <c r="E21" s="258" t="s">
        <v>1104</v>
      </c>
      <c r="F21" s="260"/>
      <c r="AA21" s="71" t="s">
        <v>12</v>
      </c>
      <c r="AC21" s="71" t="s">
        <v>1088</v>
      </c>
      <c r="AD21" s="71" t="s">
        <v>6</v>
      </c>
      <c r="AH21" s="43" t="s">
        <v>3671</v>
      </c>
      <c r="AN21" s="72" t="e">
        <f>IF(#REF!="základní",#REF!,0)</f>
        <v>#REF!</v>
      </c>
      <c r="AO21" s="72" t="e">
        <f>IF(#REF!="snížená",#REF!,0)</f>
        <v>#REF!</v>
      </c>
      <c r="AP21" s="72" t="e">
        <f>IF(#REF!="zákl. přenesená",#REF!,0)</f>
        <v>#REF!</v>
      </c>
      <c r="AQ21" s="72" t="e">
        <f>IF(#REF!="sníž. přenesená",#REF!,0)</f>
        <v>#REF!</v>
      </c>
      <c r="AR21" s="72" t="e">
        <f>IF(#REF!="nulová",#REF!,0)</f>
        <v>#REF!</v>
      </c>
      <c r="AS21" s="43" t="s">
        <v>5</v>
      </c>
      <c r="AT21" s="72" t="e">
        <f>ROUND(#REF!*#REF!,0)</f>
        <v>#REF!</v>
      </c>
      <c r="AU21" s="43" t="s">
        <v>8</v>
      </c>
      <c r="AV21" s="71" t="s">
        <v>2587</v>
      </c>
    </row>
    <row r="22" spans="2:34" s="73" customFormat="1" ht="13.5" customHeight="1">
      <c r="B22" s="74" t="s">
        <v>1716</v>
      </c>
      <c r="C22" s="75" t="s">
        <v>1707</v>
      </c>
      <c r="D22" s="87" t="s">
        <v>4037</v>
      </c>
      <c r="E22" s="258"/>
      <c r="F22" s="260"/>
      <c r="AC22" s="75" t="s">
        <v>1716</v>
      </c>
      <c r="AD22" s="75" t="s">
        <v>6</v>
      </c>
      <c r="AE22" s="73" t="s">
        <v>6</v>
      </c>
      <c r="AF22" s="73" t="s">
        <v>3713</v>
      </c>
      <c r="AG22" s="73" t="s">
        <v>5</v>
      </c>
      <c r="AH22" s="75" t="s">
        <v>3671</v>
      </c>
    </row>
    <row r="23" spans="1:48" s="45" customFormat="1" ht="24" customHeight="1">
      <c r="A23" s="65">
        <v>10</v>
      </c>
      <c r="B23" s="65"/>
      <c r="C23" s="66"/>
      <c r="D23" s="88" t="s">
        <v>4038</v>
      </c>
      <c r="E23" s="258" t="s">
        <v>1104</v>
      </c>
      <c r="F23" s="260"/>
      <c r="AA23" s="71" t="s">
        <v>12</v>
      </c>
      <c r="AC23" s="71" t="s">
        <v>1088</v>
      </c>
      <c r="AD23" s="71" t="s">
        <v>6</v>
      </c>
      <c r="AH23" s="43" t="s">
        <v>3671</v>
      </c>
      <c r="AN23" s="72" t="e">
        <f>IF(#REF!="základní",#REF!,0)</f>
        <v>#REF!</v>
      </c>
      <c r="AO23" s="72" t="e">
        <f>IF(#REF!="snížená",#REF!,0)</f>
        <v>#REF!</v>
      </c>
      <c r="AP23" s="72" t="e">
        <f>IF(#REF!="zákl. přenesená",#REF!,0)</f>
        <v>#REF!</v>
      </c>
      <c r="AQ23" s="72" t="e">
        <f>IF(#REF!="sníž. přenesená",#REF!,0)</f>
        <v>#REF!</v>
      </c>
      <c r="AR23" s="72" t="e">
        <f>IF(#REF!="nulová",#REF!,0)</f>
        <v>#REF!</v>
      </c>
      <c r="AS23" s="43" t="s">
        <v>5</v>
      </c>
      <c r="AT23" s="72" t="e">
        <f>ROUND(#REF!*#REF!,0)</f>
        <v>#REF!</v>
      </c>
      <c r="AU23" s="43" t="s">
        <v>8</v>
      </c>
      <c r="AV23" s="71" t="s">
        <v>2593</v>
      </c>
    </row>
    <row r="24" spans="2:34" s="73" customFormat="1" ht="15" customHeight="1">
      <c r="B24" s="74" t="s">
        <v>1716</v>
      </c>
      <c r="C24" s="75"/>
      <c r="D24" s="87" t="s">
        <v>4039</v>
      </c>
      <c r="E24" s="258"/>
      <c r="F24" s="260"/>
      <c r="AC24" s="75" t="s">
        <v>1716</v>
      </c>
      <c r="AD24" s="75" t="s">
        <v>6</v>
      </c>
      <c r="AE24" s="73" t="s">
        <v>6</v>
      </c>
      <c r="AF24" s="73" t="s">
        <v>3713</v>
      </c>
      <c r="AG24" s="73" t="s">
        <v>5</v>
      </c>
      <c r="AH24" s="75" t="s">
        <v>3671</v>
      </c>
    </row>
    <row r="25" spans="2:34" s="73" customFormat="1" ht="15" customHeight="1">
      <c r="B25" s="74"/>
      <c r="C25" s="86"/>
      <c r="D25" s="86"/>
      <c r="E25" s="258"/>
      <c r="F25" s="260"/>
      <c r="AC25" s="75"/>
      <c r="AD25" s="75"/>
      <c r="AH25" s="75"/>
    </row>
    <row r="26" spans="1:34" s="73" customFormat="1" ht="12.75">
      <c r="A26" s="109"/>
      <c r="B26" s="59" t="s">
        <v>1324</v>
      </c>
      <c r="C26" s="86" t="s">
        <v>1115</v>
      </c>
      <c r="D26" s="86" t="s">
        <v>4040</v>
      </c>
      <c r="E26" s="258"/>
      <c r="F26" s="260"/>
      <c r="AC26" s="75"/>
      <c r="AD26" s="75"/>
      <c r="AH26" s="75"/>
    </row>
    <row r="27" spans="1:48" s="45" customFormat="1" ht="24" customHeight="1">
      <c r="A27" s="65">
        <v>11</v>
      </c>
      <c r="B27" s="65"/>
      <c r="C27" s="66"/>
      <c r="D27" s="88" t="s">
        <v>4041</v>
      </c>
      <c r="E27" s="259" t="s">
        <v>1126</v>
      </c>
      <c r="F27" s="257">
        <v>100</v>
      </c>
      <c r="AA27" s="71" t="s">
        <v>12</v>
      </c>
      <c r="AC27" s="71" t="s">
        <v>1088</v>
      </c>
      <c r="AD27" s="71" t="s">
        <v>6</v>
      </c>
      <c r="AH27" s="43" t="s">
        <v>3671</v>
      </c>
      <c r="AN27" s="72" t="e">
        <f>IF(#REF!="základní",#REF!,0)</f>
        <v>#REF!</v>
      </c>
      <c r="AO27" s="72" t="e">
        <f>IF(#REF!="snížená",#REF!,0)</f>
        <v>#REF!</v>
      </c>
      <c r="AP27" s="72" t="e">
        <f>IF(#REF!="zákl. přenesená",#REF!,0)</f>
        <v>#REF!</v>
      </c>
      <c r="AQ27" s="72" t="e">
        <f>IF(#REF!="sníž. přenesená",#REF!,0)</f>
        <v>#REF!</v>
      </c>
      <c r="AR27" s="72" t="e">
        <f>IF(#REF!="nulová",#REF!,0)</f>
        <v>#REF!</v>
      </c>
      <c r="AS27" s="43" t="s">
        <v>5</v>
      </c>
      <c r="AT27" s="72" t="e">
        <f>ROUND(#REF!*#REF!,0)</f>
        <v>#REF!</v>
      </c>
      <c r="AU27" s="43" t="s">
        <v>8</v>
      </c>
      <c r="AV27" s="71" t="s">
        <v>2599</v>
      </c>
    </row>
    <row r="28" spans="2:34" s="73" customFormat="1" ht="15" customHeight="1">
      <c r="B28" s="74" t="s">
        <v>1716</v>
      </c>
      <c r="C28" s="75" t="s">
        <v>1707</v>
      </c>
      <c r="D28" s="87" t="s">
        <v>4042</v>
      </c>
      <c r="E28" s="259"/>
      <c r="F28" s="257"/>
      <c r="AC28" s="75" t="s">
        <v>1716</v>
      </c>
      <c r="AD28" s="75" t="s">
        <v>6</v>
      </c>
      <c r="AE28" s="73" t="s">
        <v>6</v>
      </c>
      <c r="AF28" s="73" t="s">
        <v>3713</v>
      </c>
      <c r="AG28" s="73" t="s">
        <v>5</v>
      </c>
      <c r="AH28" s="75" t="s">
        <v>3671</v>
      </c>
    </row>
    <row r="29" spans="1:48" s="45" customFormat="1" ht="24" customHeight="1">
      <c r="A29" s="65">
        <v>12</v>
      </c>
      <c r="B29" s="65"/>
      <c r="C29" s="66"/>
      <c r="D29" s="88" t="s">
        <v>4043</v>
      </c>
      <c r="E29" s="258" t="s">
        <v>1126</v>
      </c>
      <c r="F29" s="260">
        <v>100</v>
      </c>
      <c r="AA29" s="71" t="s">
        <v>12</v>
      </c>
      <c r="AC29" s="71" t="s">
        <v>1088</v>
      </c>
      <c r="AD29" s="71" t="s">
        <v>6</v>
      </c>
      <c r="AH29" s="43" t="s">
        <v>3671</v>
      </c>
      <c r="AN29" s="72" t="e">
        <f>IF(#REF!="základní",#REF!,0)</f>
        <v>#REF!</v>
      </c>
      <c r="AO29" s="72" t="e">
        <f>IF(#REF!="snížená",#REF!,0)</f>
        <v>#REF!</v>
      </c>
      <c r="AP29" s="72" t="e">
        <f>IF(#REF!="zákl. přenesená",#REF!,0)</f>
        <v>#REF!</v>
      </c>
      <c r="AQ29" s="72" t="e">
        <f>IF(#REF!="sníž. přenesená",#REF!,0)</f>
        <v>#REF!</v>
      </c>
      <c r="AR29" s="72" t="e">
        <f>IF(#REF!="nulová",#REF!,0)</f>
        <v>#REF!</v>
      </c>
      <c r="AS29" s="43" t="s">
        <v>5</v>
      </c>
      <c r="AT29" s="72" t="e">
        <f>ROUND(#REF!*#REF!,0)</f>
        <v>#REF!</v>
      </c>
      <c r="AU29" s="43" t="s">
        <v>8</v>
      </c>
      <c r="AV29" s="71" t="s">
        <v>2593</v>
      </c>
    </row>
    <row r="30" spans="2:34" s="73" customFormat="1" ht="14.25" customHeight="1">
      <c r="B30" s="74" t="s">
        <v>1716</v>
      </c>
      <c r="C30" s="75"/>
      <c r="D30" s="87" t="s">
        <v>4044</v>
      </c>
      <c r="E30" s="259"/>
      <c r="F30" s="257"/>
      <c r="AC30" s="75" t="s">
        <v>1716</v>
      </c>
      <c r="AD30" s="75" t="s">
        <v>6</v>
      </c>
      <c r="AE30" s="73" t="s">
        <v>6</v>
      </c>
      <c r="AF30" s="73" t="s">
        <v>3713</v>
      </c>
      <c r="AG30" s="73" t="s">
        <v>5</v>
      </c>
      <c r="AH30" s="75" t="s">
        <v>3671</v>
      </c>
    </row>
    <row r="31" spans="1:48" s="45" customFormat="1" ht="24" customHeight="1">
      <c r="A31" s="65">
        <v>13</v>
      </c>
      <c r="B31" s="65"/>
      <c r="C31" s="66"/>
      <c r="D31" s="88" t="s">
        <v>4045</v>
      </c>
      <c r="E31" s="259" t="s">
        <v>1103</v>
      </c>
      <c r="F31" s="257">
        <v>95</v>
      </c>
      <c r="AA31" s="71" t="s">
        <v>12</v>
      </c>
      <c r="AC31" s="71" t="s">
        <v>1088</v>
      </c>
      <c r="AD31" s="71" t="s">
        <v>6</v>
      </c>
      <c r="AH31" s="43" t="s">
        <v>3671</v>
      </c>
      <c r="AN31" s="72" t="e">
        <f>IF(#REF!="základní",#REF!,0)</f>
        <v>#REF!</v>
      </c>
      <c r="AO31" s="72" t="e">
        <f>IF(#REF!="snížená",#REF!,0)</f>
        <v>#REF!</v>
      </c>
      <c r="AP31" s="72" t="e">
        <f>IF(#REF!="zákl. přenesená",#REF!,0)</f>
        <v>#REF!</v>
      </c>
      <c r="AQ31" s="72" t="e">
        <f>IF(#REF!="sníž. přenesená",#REF!,0)</f>
        <v>#REF!</v>
      </c>
      <c r="AR31" s="72" t="e">
        <f>IF(#REF!="nulová",#REF!,0)</f>
        <v>#REF!</v>
      </c>
      <c r="AS31" s="43" t="s">
        <v>5</v>
      </c>
      <c r="AT31" s="72" t="e">
        <f>ROUND(#REF!*#REF!,0)</f>
        <v>#REF!</v>
      </c>
      <c r="AU31" s="43" t="s">
        <v>8</v>
      </c>
      <c r="AV31" s="71" t="s">
        <v>2599</v>
      </c>
    </row>
    <row r="32" spans="2:34" s="73" customFormat="1" ht="15" customHeight="1">
      <c r="B32" s="74" t="s">
        <v>1716</v>
      </c>
      <c r="C32" s="75" t="s">
        <v>1707</v>
      </c>
      <c r="D32" s="87" t="s">
        <v>4046</v>
      </c>
      <c r="E32" s="259"/>
      <c r="F32" s="257"/>
      <c r="AC32" s="75" t="s">
        <v>1716</v>
      </c>
      <c r="AD32" s="75" t="s">
        <v>6</v>
      </c>
      <c r="AE32" s="73" t="s">
        <v>6</v>
      </c>
      <c r="AF32" s="73" t="s">
        <v>3713</v>
      </c>
      <c r="AG32" s="73" t="s">
        <v>5</v>
      </c>
      <c r="AH32" s="75" t="s">
        <v>3671</v>
      </c>
    </row>
    <row r="33" spans="1:34" s="73" customFormat="1" ht="23.25" customHeight="1">
      <c r="A33" s="90">
        <v>14</v>
      </c>
      <c r="B33" s="90"/>
      <c r="C33" s="91"/>
      <c r="D33" s="92" t="s">
        <v>4047</v>
      </c>
      <c r="E33" s="259" t="s">
        <v>1104</v>
      </c>
      <c r="F33" s="257"/>
      <c r="AC33" s="75"/>
      <c r="AD33" s="75"/>
      <c r="AH33" s="75"/>
    </row>
    <row r="34" spans="1:34" s="73" customFormat="1" ht="14.25" customHeight="1">
      <c r="A34" s="83"/>
      <c r="B34" s="80" t="s">
        <v>1716</v>
      </c>
      <c r="C34" s="81" t="s">
        <v>1707</v>
      </c>
      <c r="D34" s="82" t="s">
        <v>4048</v>
      </c>
      <c r="E34" s="259"/>
      <c r="F34" s="257"/>
      <c r="AC34" s="75"/>
      <c r="AD34" s="75"/>
      <c r="AH34" s="75"/>
    </row>
    <row r="35" spans="1:46" s="58" customFormat="1" ht="22.5" customHeight="1">
      <c r="A35" s="86"/>
      <c r="B35" s="59" t="s">
        <v>1324</v>
      </c>
      <c r="C35" s="86" t="s">
        <v>1142</v>
      </c>
      <c r="D35" s="86" t="s">
        <v>4049</v>
      </c>
      <c r="E35" s="259"/>
      <c r="F35" s="257"/>
      <c r="AA35" s="59" t="s">
        <v>5</v>
      </c>
      <c r="AC35" s="63" t="s">
        <v>1324</v>
      </c>
      <c r="AD35" s="63" t="s">
        <v>5</v>
      </c>
      <c r="AH35" s="59" t="s">
        <v>3671</v>
      </c>
      <c r="AT35" s="64">
        <f>SUM(AT36:AT46)</f>
        <v>0</v>
      </c>
    </row>
    <row r="36" spans="1:34" s="73" customFormat="1" ht="48">
      <c r="A36" s="90">
        <v>15</v>
      </c>
      <c r="B36" s="90"/>
      <c r="C36" s="91"/>
      <c r="D36" s="93" t="s">
        <v>4050</v>
      </c>
      <c r="E36" s="259" t="s">
        <v>1104</v>
      </c>
      <c r="F36" s="257"/>
      <c r="AC36" s="75"/>
      <c r="AD36" s="75"/>
      <c r="AH36" s="75"/>
    </row>
    <row r="37" spans="1:34" s="73" customFormat="1" ht="11.25">
      <c r="A37" s="83"/>
      <c r="B37" s="80" t="s">
        <v>1716</v>
      </c>
      <c r="C37" s="81" t="s">
        <v>1707</v>
      </c>
      <c r="D37" s="82" t="s">
        <v>4051</v>
      </c>
      <c r="E37" s="259"/>
      <c r="F37" s="257"/>
      <c r="AC37" s="75"/>
      <c r="AD37" s="75"/>
      <c r="AH37" s="75"/>
    </row>
    <row r="38" spans="1:34" s="73" customFormat="1" ht="24" customHeight="1">
      <c r="A38" s="90">
        <v>16</v>
      </c>
      <c r="B38" s="90"/>
      <c r="C38" s="91"/>
      <c r="D38" s="93" t="s">
        <v>4052</v>
      </c>
      <c r="E38" s="259" t="s">
        <v>1104</v>
      </c>
      <c r="F38" s="257"/>
      <c r="AC38" s="75"/>
      <c r="AD38" s="75"/>
      <c r="AH38" s="75"/>
    </row>
    <row r="39" spans="1:34" s="73" customFormat="1" ht="36" customHeight="1">
      <c r="A39" s="90">
        <v>17</v>
      </c>
      <c r="B39" s="90"/>
      <c r="C39" s="91"/>
      <c r="D39" s="93" t="s">
        <v>4053</v>
      </c>
      <c r="E39" s="259" t="s">
        <v>1104</v>
      </c>
      <c r="F39" s="257"/>
      <c r="AC39" s="75"/>
      <c r="AD39" s="75"/>
      <c r="AH39" s="75"/>
    </row>
    <row r="40" spans="1:34" s="73" customFormat="1" ht="15" customHeight="1">
      <c r="A40" s="83"/>
      <c r="B40" s="80" t="s">
        <v>1716</v>
      </c>
      <c r="C40" s="81" t="s">
        <v>1707</v>
      </c>
      <c r="D40" s="82" t="s">
        <v>4054</v>
      </c>
      <c r="E40" s="257"/>
      <c r="F40" s="257"/>
      <c r="AC40" s="75"/>
      <c r="AD40" s="75"/>
      <c r="AH40" s="75"/>
    </row>
    <row r="41" spans="1:34" s="73" customFormat="1" ht="24" customHeight="1">
      <c r="A41" s="90">
        <v>18</v>
      </c>
      <c r="B41" s="90"/>
      <c r="C41" s="91"/>
      <c r="D41" s="93" t="s">
        <v>4055</v>
      </c>
      <c r="E41" s="257" t="s">
        <v>1359</v>
      </c>
      <c r="F41" s="257">
        <v>100</v>
      </c>
      <c r="AC41" s="75"/>
      <c r="AD41" s="75"/>
      <c r="AH41" s="75"/>
    </row>
    <row r="42" spans="1:34" s="73" customFormat="1" ht="15" customHeight="1">
      <c r="A42" s="83"/>
      <c r="B42" s="80" t="s">
        <v>1716</v>
      </c>
      <c r="C42" s="81" t="s">
        <v>1707</v>
      </c>
      <c r="D42" s="82" t="s">
        <v>4054</v>
      </c>
      <c r="E42" s="257"/>
      <c r="F42" s="257"/>
      <c r="AC42" s="75"/>
      <c r="AD42" s="75"/>
      <c r="AH42" s="75"/>
    </row>
    <row r="43" spans="1:34" s="73" customFormat="1" ht="29.25" customHeight="1">
      <c r="A43" s="90">
        <v>19</v>
      </c>
      <c r="B43" s="90"/>
      <c r="C43" s="91"/>
      <c r="D43" s="93" t="s">
        <v>4056</v>
      </c>
      <c r="E43" s="257" t="s">
        <v>1104</v>
      </c>
      <c r="F43" s="257"/>
      <c r="AC43" s="75"/>
      <c r="AD43" s="75"/>
      <c r="AH43" s="75"/>
    </row>
    <row r="44" spans="1:34" s="73" customFormat="1" ht="24" customHeight="1">
      <c r="A44" s="90">
        <v>20</v>
      </c>
      <c r="B44" s="90"/>
      <c r="C44" s="91"/>
      <c r="D44" s="93" t="s">
        <v>4057</v>
      </c>
      <c r="E44" s="257" t="s">
        <v>1104</v>
      </c>
      <c r="F44" s="257"/>
      <c r="AC44" s="75"/>
      <c r="AD44" s="75"/>
      <c r="AH44" s="75"/>
    </row>
    <row r="45" spans="1:34" s="73" customFormat="1" ht="33" customHeight="1">
      <c r="A45" s="90">
        <v>21</v>
      </c>
      <c r="B45" s="90"/>
      <c r="C45" s="91"/>
      <c r="D45" s="92" t="s">
        <v>4058</v>
      </c>
      <c r="E45" s="257" t="s">
        <v>1104</v>
      </c>
      <c r="F45" s="257"/>
      <c r="AC45" s="75"/>
      <c r="AD45" s="75"/>
      <c r="AH45" s="75"/>
    </row>
    <row r="46" spans="1:34" s="73" customFormat="1" ht="24" customHeight="1">
      <c r="A46" s="90">
        <v>22</v>
      </c>
      <c r="B46" s="90"/>
      <c r="C46" s="91"/>
      <c r="D46" s="93" t="s">
        <v>4059</v>
      </c>
      <c r="E46" s="257" t="s">
        <v>1359</v>
      </c>
      <c r="F46" s="257">
        <v>100</v>
      </c>
      <c r="AC46" s="75"/>
      <c r="AD46" s="75"/>
      <c r="AH46" s="75"/>
    </row>
    <row r="47" spans="1:34" s="73" customFormat="1" ht="24" customHeight="1">
      <c r="A47" s="90">
        <v>23</v>
      </c>
      <c r="B47" s="90"/>
      <c r="C47" s="91"/>
      <c r="D47" s="93" t="s">
        <v>4060</v>
      </c>
      <c r="E47" s="257" t="s">
        <v>1359</v>
      </c>
      <c r="F47" s="257">
        <v>100</v>
      </c>
      <c r="AC47" s="75"/>
      <c r="AD47" s="75"/>
      <c r="AH47" s="75"/>
    </row>
    <row r="48" spans="1:34" s="73" customFormat="1" ht="24" customHeight="1">
      <c r="A48" s="90">
        <v>24</v>
      </c>
      <c r="B48" s="90"/>
      <c r="C48" s="91"/>
      <c r="D48" s="93" t="s">
        <v>4061</v>
      </c>
      <c r="E48" s="257" t="s">
        <v>1359</v>
      </c>
      <c r="F48" s="257">
        <v>100</v>
      </c>
      <c r="AC48" s="75"/>
      <c r="AD48" s="75"/>
      <c r="AH48" s="75"/>
    </row>
    <row r="49" spans="1:34" s="73" customFormat="1" ht="24" customHeight="1">
      <c r="A49" s="90">
        <v>25</v>
      </c>
      <c r="B49" s="90"/>
      <c r="C49" s="91"/>
      <c r="D49" s="93" t="s">
        <v>4062</v>
      </c>
      <c r="E49" s="257" t="s">
        <v>1359</v>
      </c>
      <c r="F49" s="257">
        <v>100</v>
      </c>
      <c r="AC49" s="75"/>
      <c r="AD49" s="75"/>
      <c r="AH49" s="75"/>
    </row>
    <row r="50" spans="1:34" s="73" customFormat="1" ht="24" customHeight="1">
      <c r="A50" s="90">
        <v>26</v>
      </c>
      <c r="B50" s="90"/>
      <c r="C50" s="91"/>
      <c r="D50" s="93" t="s">
        <v>4063</v>
      </c>
      <c r="E50" s="257" t="s">
        <v>1359</v>
      </c>
      <c r="F50" s="257">
        <v>100</v>
      </c>
      <c r="AC50" s="75"/>
      <c r="AD50" s="75"/>
      <c r="AH50" s="75"/>
    </row>
    <row r="51" spans="1:34" s="73" customFormat="1" ht="24" customHeight="1">
      <c r="A51" s="90">
        <v>27</v>
      </c>
      <c r="B51" s="90"/>
      <c r="C51" s="91"/>
      <c r="D51" s="92" t="s">
        <v>4064</v>
      </c>
      <c r="E51" s="257" t="s">
        <v>1104</v>
      </c>
      <c r="F51" s="257"/>
      <c r="AC51" s="75"/>
      <c r="AD51" s="75"/>
      <c r="AH51" s="75"/>
    </row>
    <row r="52" spans="1:34" s="73" customFormat="1" ht="24" customHeight="1">
      <c r="A52" s="90">
        <v>28</v>
      </c>
      <c r="B52" s="90"/>
      <c r="C52" s="91"/>
      <c r="D52" s="93" t="s">
        <v>4065</v>
      </c>
      <c r="E52" s="257" t="s">
        <v>1104</v>
      </c>
      <c r="F52" s="257"/>
      <c r="AC52" s="75"/>
      <c r="AD52" s="75"/>
      <c r="AH52" s="75"/>
    </row>
    <row r="53" spans="1:48" s="45" customFormat="1" ht="24" customHeight="1">
      <c r="A53" s="65">
        <v>29</v>
      </c>
      <c r="B53" s="65"/>
      <c r="C53" s="66"/>
      <c r="D53" s="67" t="s">
        <v>4066</v>
      </c>
      <c r="E53" s="257" t="s">
        <v>1104</v>
      </c>
      <c r="F53" s="257"/>
      <c r="AA53" s="71" t="s">
        <v>12</v>
      </c>
      <c r="AC53" s="71" t="s">
        <v>1088</v>
      </c>
      <c r="AD53" s="71" t="s">
        <v>6</v>
      </c>
      <c r="AH53" s="43" t="s">
        <v>3671</v>
      </c>
      <c r="AN53" s="72" t="e">
        <f>IF(#REF!="základní",#REF!,0)</f>
        <v>#REF!</v>
      </c>
      <c r="AO53" s="72" t="e">
        <f>IF(#REF!="snížená",#REF!,0)</f>
        <v>#REF!</v>
      </c>
      <c r="AP53" s="72" t="e">
        <f>IF(#REF!="zákl. přenesená",#REF!,0)</f>
        <v>#REF!</v>
      </c>
      <c r="AQ53" s="72" t="e">
        <f>IF(#REF!="sníž. přenesená",#REF!,0)</f>
        <v>#REF!</v>
      </c>
      <c r="AR53" s="72" t="e">
        <f>IF(#REF!="nulová",#REF!,0)</f>
        <v>#REF!</v>
      </c>
      <c r="AS53" s="43" t="s">
        <v>5</v>
      </c>
      <c r="AT53" s="72" t="e">
        <f>ROUND(#REF!*#REF!,0)</f>
        <v>#REF!</v>
      </c>
      <c r="AU53" s="43" t="s">
        <v>8</v>
      </c>
      <c r="AV53" s="71" t="s">
        <v>2606</v>
      </c>
    </row>
    <row r="54" spans="1:48" s="45" customFormat="1" ht="24" customHeight="1">
      <c r="A54" s="65">
        <v>30</v>
      </c>
      <c r="B54" s="65"/>
      <c r="C54" s="66"/>
      <c r="D54" s="67" t="s">
        <v>4067</v>
      </c>
      <c r="E54" s="257" t="s">
        <v>1104</v>
      </c>
      <c r="F54" s="257"/>
      <c r="AA54" s="71" t="s">
        <v>12</v>
      </c>
      <c r="AC54" s="71" t="s">
        <v>1088</v>
      </c>
      <c r="AD54" s="71" t="s">
        <v>6</v>
      </c>
      <c r="AH54" s="43" t="s">
        <v>3671</v>
      </c>
      <c r="AN54" s="72" t="e">
        <f>IF(#REF!="základní",#REF!,0)</f>
        <v>#REF!</v>
      </c>
      <c r="AO54" s="72" t="e">
        <f>IF(#REF!="snížená",#REF!,0)</f>
        <v>#REF!</v>
      </c>
      <c r="AP54" s="72" t="e">
        <f>IF(#REF!="zákl. přenesená",#REF!,0)</f>
        <v>#REF!</v>
      </c>
      <c r="AQ54" s="72" t="e">
        <f>IF(#REF!="sníž. přenesená",#REF!,0)</f>
        <v>#REF!</v>
      </c>
      <c r="AR54" s="72" t="e">
        <f>IF(#REF!="nulová",#REF!,0)</f>
        <v>#REF!</v>
      </c>
      <c r="AS54" s="43" t="s">
        <v>5</v>
      </c>
      <c r="AT54" s="72" t="e">
        <f>ROUND(#REF!*#REF!,0)</f>
        <v>#REF!</v>
      </c>
      <c r="AU54" s="43" t="s">
        <v>8</v>
      </c>
      <c r="AV54" s="71" t="s">
        <v>2621</v>
      </c>
    </row>
    <row r="55" spans="1:48" s="45" customFormat="1" ht="24" customHeight="1">
      <c r="A55" s="65">
        <v>31</v>
      </c>
      <c r="B55" s="65"/>
      <c r="C55" s="66"/>
      <c r="D55" s="67" t="s">
        <v>4068</v>
      </c>
      <c r="E55" s="257" t="s">
        <v>1359</v>
      </c>
      <c r="F55" s="257">
        <v>100</v>
      </c>
      <c r="AA55" s="71" t="s">
        <v>12</v>
      </c>
      <c r="AC55" s="71" t="s">
        <v>1088</v>
      </c>
      <c r="AD55" s="71" t="s">
        <v>6</v>
      </c>
      <c r="AH55" s="43" t="s">
        <v>3671</v>
      </c>
      <c r="AN55" s="72" t="e">
        <f>IF(#REF!="základní",#REF!,0)</f>
        <v>#REF!</v>
      </c>
      <c r="AO55" s="72" t="e">
        <f>IF(#REF!="snížená",#REF!,0)</f>
        <v>#REF!</v>
      </c>
      <c r="AP55" s="72" t="e">
        <f>IF(#REF!="zákl. přenesená",#REF!,0)</f>
        <v>#REF!</v>
      </c>
      <c r="AQ55" s="72" t="e">
        <f>IF(#REF!="sníž. přenesená",#REF!,0)</f>
        <v>#REF!</v>
      </c>
      <c r="AR55" s="72" t="e">
        <f>IF(#REF!="nulová",#REF!,0)</f>
        <v>#REF!</v>
      </c>
      <c r="AS55" s="43" t="s">
        <v>5</v>
      </c>
      <c r="AT55" s="72" t="e">
        <f>ROUND(#REF!*#REF!,0)</f>
        <v>#REF!</v>
      </c>
      <c r="AU55" s="43" t="s">
        <v>8</v>
      </c>
      <c r="AV55" s="71" t="s">
        <v>2637</v>
      </c>
    </row>
    <row r="56" spans="1:48" s="45" customFormat="1" ht="24" customHeight="1">
      <c r="A56" s="65">
        <v>32</v>
      </c>
      <c r="B56" s="65"/>
      <c r="C56" s="66"/>
      <c r="D56" s="67" t="s">
        <v>4069</v>
      </c>
      <c r="E56" s="257" t="s">
        <v>1104</v>
      </c>
      <c r="F56" s="257"/>
      <c r="AA56" s="71" t="s">
        <v>12</v>
      </c>
      <c r="AC56" s="71" t="s">
        <v>1088</v>
      </c>
      <c r="AD56" s="71" t="s">
        <v>6</v>
      </c>
      <c r="AH56" s="43" t="s">
        <v>3671</v>
      </c>
      <c r="AN56" s="72" t="e">
        <f>IF(#REF!="základní",#REF!,0)</f>
        <v>#REF!</v>
      </c>
      <c r="AO56" s="72" t="e">
        <f>IF(#REF!="snížená",#REF!,0)</f>
        <v>#REF!</v>
      </c>
      <c r="AP56" s="72" t="e">
        <f>IF(#REF!="zákl. přenesená",#REF!,0)</f>
        <v>#REF!</v>
      </c>
      <c r="AQ56" s="72" t="e">
        <f>IF(#REF!="sníž. přenesená",#REF!,0)</f>
        <v>#REF!</v>
      </c>
      <c r="AR56" s="72" t="e">
        <f>IF(#REF!="nulová",#REF!,0)</f>
        <v>#REF!</v>
      </c>
      <c r="AS56" s="43" t="s">
        <v>5</v>
      </c>
      <c r="AT56" s="72" t="e">
        <f>ROUND(#REF!*#REF!,0)</f>
        <v>#REF!</v>
      </c>
      <c r="AU56" s="43" t="s">
        <v>8</v>
      </c>
      <c r="AV56" s="71" t="s">
        <v>2653</v>
      </c>
    </row>
    <row r="57" spans="1:48" s="45" customFormat="1" ht="24" customHeight="1">
      <c r="A57" s="65">
        <v>33</v>
      </c>
      <c r="B57" s="65"/>
      <c r="C57" s="66"/>
      <c r="D57" s="67" t="s">
        <v>4070</v>
      </c>
      <c r="E57" s="257" t="s">
        <v>1104</v>
      </c>
      <c r="F57" s="257"/>
      <c r="AA57" s="71" t="s">
        <v>12</v>
      </c>
      <c r="AC57" s="71" t="s">
        <v>1088</v>
      </c>
      <c r="AD57" s="71" t="s">
        <v>6</v>
      </c>
      <c r="AH57" s="43" t="s">
        <v>3671</v>
      </c>
      <c r="AN57" s="72" t="e">
        <f>IF(#REF!="základní",#REF!,0)</f>
        <v>#REF!</v>
      </c>
      <c r="AO57" s="72" t="e">
        <f>IF(#REF!="snížená",#REF!,0)</f>
        <v>#REF!</v>
      </c>
      <c r="AP57" s="72" t="e">
        <f>IF(#REF!="zákl. přenesená",#REF!,0)</f>
        <v>#REF!</v>
      </c>
      <c r="AQ57" s="72" t="e">
        <f>IF(#REF!="sníž. přenesená",#REF!,0)</f>
        <v>#REF!</v>
      </c>
      <c r="AR57" s="72" t="e">
        <f>IF(#REF!="nulová",#REF!,0)</f>
        <v>#REF!</v>
      </c>
      <c r="AS57" s="43" t="s">
        <v>5</v>
      </c>
      <c r="AT57" s="72" t="e">
        <f>ROUND(#REF!*#REF!,0)</f>
        <v>#REF!</v>
      </c>
      <c r="AU57" s="43" t="s">
        <v>8</v>
      </c>
      <c r="AV57" s="71" t="s">
        <v>2670</v>
      </c>
    </row>
    <row r="58" spans="1:48" s="45" customFormat="1" ht="33" customHeight="1">
      <c r="A58" s="65">
        <v>34</v>
      </c>
      <c r="B58" s="65"/>
      <c r="C58" s="66"/>
      <c r="D58" s="67" t="s">
        <v>4071</v>
      </c>
      <c r="E58" s="257" t="s">
        <v>1104</v>
      </c>
      <c r="F58" s="257"/>
      <c r="AA58" s="71" t="s">
        <v>12</v>
      </c>
      <c r="AC58" s="71" t="s">
        <v>1088</v>
      </c>
      <c r="AD58" s="71" t="s">
        <v>6</v>
      </c>
      <c r="AH58" s="43" t="s">
        <v>3671</v>
      </c>
      <c r="AN58" s="72" t="e">
        <f>IF(#REF!="základní",#REF!,0)</f>
        <v>#REF!</v>
      </c>
      <c r="AO58" s="72" t="e">
        <f>IF(#REF!="snížená",#REF!,0)</f>
        <v>#REF!</v>
      </c>
      <c r="AP58" s="72" t="e">
        <f>IF(#REF!="zákl. přenesená",#REF!,0)</f>
        <v>#REF!</v>
      </c>
      <c r="AQ58" s="72" t="e">
        <f>IF(#REF!="sníž. přenesená",#REF!,0)</f>
        <v>#REF!</v>
      </c>
      <c r="AR58" s="72" t="e">
        <f>IF(#REF!="nulová",#REF!,0)</f>
        <v>#REF!</v>
      </c>
      <c r="AS58" s="43" t="s">
        <v>5</v>
      </c>
      <c r="AT58" s="72" t="e">
        <f>ROUND(#REF!*#REF!,0)</f>
        <v>#REF!</v>
      </c>
      <c r="AU58" s="43" t="s">
        <v>8</v>
      </c>
      <c r="AV58" s="71" t="s">
        <v>2676</v>
      </c>
    </row>
    <row r="59" spans="1:6" s="45" customFormat="1" ht="6.75" customHeight="1">
      <c r="A59" s="47"/>
      <c r="B59" s="47"/>
      <c r="C59" s="47"/>
      <c r="D59" s="47"/>
      <c r="E59" s="257"/>
      <c r="F59" s="257"/>
    </row>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F85"/>
  <sheetViews>
    <sheetView zoomScalePageLayoutView="0" workbookViewId="0" topLeftCell="A1">
      <selection activeCell="D7" sqref="D7"/>
    </sheetView>
  </sheetViews>
  <sheetFormatPr defaultColWidth="9.160156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4072</v>
      </c>
      <c r="E3" s="258"/>
      <c r="F3" s="258"/>
      <c r="I3" s="61"/>
      <c r="K3" s="61"/>
      <c r="M3" s="61"/>
      <c r="AK3" s="59"/>
      <c r="AM3" s="63"/>
      <c r="AN3" s="63"/>
      <c r="AR3" s="59"/>
      <c r="BD3" s="64"/>
    </row>
    <row r="4" spans="2:56" s="58" customFormat="1" ht="22.5" customHeight="1">
      <c r="B4" s="59" t="s">
        <v>1324</v>
      </c>
      <c r="C4" s="86" t="s">
        <v>1135</v>
      </c>
      <c r="D4" s="86" t="s">
        <v>4020</v>
      </c>
      <c r="E4" s="258"/>
      <c r="F4" s="260"/>
      <c r="I4" s="61"/>
      <c r="K4" s="61"/>
      <c r="M4" s="61"/>
      <c r="AK4" s="59"/>
      <c r="AM4" s="63"/>
      <c r="AN4" s="63"/>
      <c r="AR4" s="59"/>
      <c r="BD4" s="64"/>
    </row>
    <row r="5" spans="1:58" s="45" customFormat="1" ht="24" customHeight="1">
      <c r="A5" s="65" t="s">
        <v>5</v>
      </c>
      <c r="B5" s="65"/>
      <c r="C5" s="66"/>
      <c r="D5" s="67" t="s">
        <v>4073</v>
      </c>
      <c r="E5" s="258" t="s">
        <v>1104</v>
      </c>
      <c r="F5" s="258"/>
      <c r="G5" s="68"/>
      <c r="I5" s="69"/>
      <c r="J5" s="69"/>
      <c r="K5" s="69"/>
      <c r="L5" s="69"/>
      <c r="M5" s="69"/>
      <c r="AK5" s="71"/>
      <c r="AM5" s="71"/>
      <c r="AN5" s="71"/>
      <c r="AR5" s="43"/>
      <c r="AX5" s="72"/>
      <c r="AY5" s="72"/>
      <c r="AZ5" s="72"/>
      <c r="BA5" s="72"/>
      <c r="BB5" s="72"/>
      <c r="BC5" s="43"/>
      <c r="BD5" s="72"/>
      <c r="BE5" s="43"/>
      <c r="BF5" s="71"/>
    </row>
    <row r="6" spans="2:44" s="73" customFormat="1" ht="12.75" customHeight="1">
      <c r="B6" s="74" t="s">
        <v>1716</v>
      </c>
      <c r="C6" s="75" t="s">
        <v>1707</v>
      </c>
      <c r="D6" s="77" t="s">
        <v>4074</v>
      </c>
      <c r="E6" s="258"/>
      <c r="F6" s="260"/>
      <c r="AM6" s="75"/>
      <c r="AN6" s="75"/>
      <c r="AR6" s="75"/>
    </row>
    <row r="7" spans="1:58" s="45" customFormat="1" ht="24" customHeight="1">
      <c r="A7" s="65">
        <v>2</v>
      </c>
      <c r="B7" s="65"/>
      <c r="C7" s="66"/>
      <c r="D7" s="88" t="s">
        <v>4021</v>
      </c>
      <c r="E7" s="258" t="s">
        <v>1104</v>
      </c>
      <c r="F7" s="260"/>
      <c r="G7" s="68"/>
      <c r="I7" s="69"/>
      <c r="J7" s="69"/>
      <c r="K7" s="69"/>
      <c r="L7" s="69"/>
      <c r="M7" s="69"/>
      <c r="AK7" s="71"/>
      <c r="AM7" s="71"/>
      <c r="AN7" s="71"/>
      <c r="AR7" s="43"/>
      <c r="AX7" s="72"/>
      <c r="AY7" s="72"/>
      <c r="AZ7" s="72"/>
      <c r="BA7" s="72"/>
      <c r="BB7" s="72"/>
      <c r="BC7" s="43"/>
      <c r="BD7" s="72"/>
      <c r="BE7" s="43"/>
      <c r="BF7" s="71"/>
    </row>
    <row r="8" spans="2:44" s="73" customFormat="1" ht="14.25" customHeight="1">
      <c r="B8" s="74" t="s">
        <v>1716</v>
      </c>
      <c r="C8" s="75" t="s">
        <v>1707</v>
      </c>
      <c r="D8" s="87" t="s">
        <v>4075</v>
      </c>
      <c r="E8" s="258"/>
      <c r="F8" s="260"/>
      <c r="AM8" s="75"/>
      <c r="AN8" s="75"/>
      <c r="AR8" s="75"/>
    </row>
    <row r="9" spans="1:58" s="45" customFormat="1" ht="24" customHeight="1">
      <c r="A9" s="65" t="s">
        <v>7</v>
      </c>
      <c r="B9" s="65"/>
      <c r="C9" s="66"/>
      <c r="D9" s="88" t="s">
        <v>4023</v>
      </c>
      <c r="E9" s="258" t="s">
        <v>1104</v>
      </c>
      <c r="F9" s="260"/>
      <c r="G9" s="68"/>
      <c r="I9" s="69"/>
      <c r="J9" s="69"/>
      <c r="K9" s="69"/>
      <c r="L9" s="69"/>
      <c r="M9" s="69"/>
      <c r="AK9" s="71"/>
      <c r="AM9" s="71"/>
      <c r="AN9" s="71"/>
      <c r="AR9" s="43"/>
      <c r="AX9" s="72"/>
      <c r="AY9" s="72"/>
      <c r="AZ9" s="72"/>
      <c r="BA9" s="72"/>
      <c r="BB9" s="72"/>
      <c r="BC9" s="43"/>
      <c r="BD9" s="72"/>
      <c r="BE9" s="43"/>
      <c r="BF9" s="71"/>
    </row>
    <row r="10" spans="2:44" s="73" customFormat="1" ht="15" customHeight="1">
      <c r="B10" s="74" t="s">
        <v>1716</v>
      </c>
      <c r="C10" s="75" t="s">
        <v>1707</v>
      </c>
      <c r="D10" s="87" t="s">
        <v>4076</v>
      </c>
      <c r="E10" s="258"/>
      <c r="F10" s="260"/>
      <c r="AM10" s="75"/>
      <c r="AN10" s="75"/>
      <c r="AR10" s="75"/>
    </row>
    <row r="11" spans="1:58" s="45" customFormat="1" ht="24" customHeight="1">
      <c r="A11" s="65" t="s">
        <v>8</v>
      </c>
      <c r="B11" s="65"/>
      <c r="C11" s="66"/>
      <c r="D11" s="88" t="s">
        <v>4025</v>
      </c>
      <c r="E11" s="258" t="s">
        <v>1104</v>
      </c>
      <c r="F11" s="260"/>
      <c r="G11" s="68"/>
      <c r="I11" s="69"/>
      <c r="J11" s="69"/>
      <c r="K11" s="69"/>
      <c r="L11" s="69"/>
      <c r="M11" s="69"/>
      <c r="AK11" s="71"/>
      <c r="AM11" s="71"/>
      <c r="AN11" s="71"/>
      <c r="AR11" s="43"/>
      <c r="AX11" s="72"/>
      <c r="AY11" s="72"/>
      <c r="AZ11" s="72"/>
      <c r="BA11" s="72"/>
      <c r="BB11" s="72"/>
      <c r="BC11" s="43"/>
      <c r="BD11" s="72"/>
      <c r="BE11" s="43"/>
      <c r="BF11" s="71"/>
    </row>
    <row r="12" spans="2:44" s="73" customFormat="1" ht="14.25" customHeight="1">
      <c r="B12" s="74" t="s">
        <v>1716</v>
      </c>
      <c r="C12" s="75" t="s">
        <v>1707</v>
      </c>
      <c r="D12" s="87" t="s">
        <v>4077</v>
      </c>
      <c r="E12" s="258"/>
      <c r="F12" s="260"/>
      <c r="AM12" s="75"/>
      <c r="AN12" s="75"/>
      <c r="AR12" s="75"/>
    </row>
    <row r="13" spans="1:58" s="45" customFormat="1" ht="24" customHeight="1">
      <c r="A13" s="65">
        <v>5</v>
      </c>
      <c r="B13" s="65"/>
      <c r="C13" s="66"/>
      <c r="D13" s="88" t="s">
        <v>4027</v>
      </c>
      <c r="E13" s="258" t="s">
        <v>1104</v>
      </c>
      <c r="F13" s="260"/>
      <c r="G13" s="68"/>
      <c r="I13" s="69"/>
      <c r="J13" s="69"/>
      <c r="K13" s="69"/>
      <c r="L13" s="69"/>
      <c r="M13" s="69"/>
      <c r="AK13" s="71"/>
      <c r="AM13" s="71"/>
      <c r="AN13" s="71"/>
      <c r="AR13" s="43"/>
      <c r="AX13" s="72"/>
      <c r="AY13" s="72"/>
      <c r="AZ13" s="72"/>
      <c r="BA13" s="72"/>
      <c r="BB13" s="72"/>
      <c r="BC13" s="43"/>
      <c r="BD13" s="72"/>
      <c r="BE13" s="43"/>
      <c r="BF13" s="71"/>
    </row>
    <row r="14" spans="2:44" s="73" customFormat="1" ht="15" customHeight="1">
      <c r="B14" s="74" t="s">
        <v>1716</v>
      </c>
      <c r="C14" s="75" t="s">
        <v>1707</v>
      </c>
      <c r="D14" s="87" t="s">
        <v>4078</v>
      </c>
      <c r="E14" s="258"/>
      <c r="F14" s="260"/>
      <c r="AM14" s="75"/>
      <c r="AN14" s="75"/>
      <c r="AR14" s="75"/>
    </row>
    <row r="15" spans="1:58" s="45" customFormat="1" ht="24" customHeight="1">
      <c r="A15" s="65" t="s">
        <v>10</v>
      </c>
      <c r="B15" s="65"/>
      <c r="C15" s="66"/>
      <c r="D15" s="88" t="s">
        <v>4029</v>
      </c>
      <c r="E15" s="258" t="s">
        <v>1104</v>
      </c>
      <c r="F15" s="260"/>
      <c r="G15" s="68"/>
      <c r="I15" s="69"/>
      <c r="J15" s="69"/>
      <c r="K15" s="69"/>
      <c r="L15" s="69"/>
      <c r="M15" s="69"/>
      <c r="AK15" s="71"/>
      <c r="AM15" s="71"/>
      <c r="AN15" s="71"/>
      <c r="AR15" s="43"/>
      <c r="AX15" s="72"/>
      <c r="AY15" s="72"/>
      <c r="AZ15" s="72"/>
      <c r="BA15" s="72"/>
      <c r="BB15" s="72"/>
      <c r="BC15" s="43"/>
      <c r="BD15" s="72"/>
      <c r="BE15" s="43"/>
      <c r="BF15" s="71"/>
    </row>
    <row r="16" spans="2:44" s="73" customFormat="1" ht="15" customHeight="1">
      <c r="B16" s="74" t="s">
        <v>1716</v>
      </c>
      <c r="C16" s="75" t="s">
        <v>1707</v>
      </c>
      <c r="D16" s="87" t="s">
        <v>4079</v>
      </c>
      <c r="E16" s="258"/>
      <c r="F16" s="260"/>
      <c r="AM16" s="75"/>
      <c r="AN16" s="75"/>
      <c r="AR16" s="75"/>
    </row>
    <row r="17" spans="1:58" s="45" customFormat="1" ht="24" customHeight="1">
      <c r="A17" s="65">
        <v>7</v>
      </c>
      <c r="B17" s="65"/>
      <c r="C17" s="66"/>
      <c r="D17" s="88" t="s">
        <v>4031</v>
      </c>
      <c r="E17" s="258" t="s">
        <v>1104</v>
      </c>
      <c r="F17" s="260"/>
      <c r="G17" s="68"/>
      <c r="I17" s="69"/>
      <c r="J17" s="69"/>
      <c r="K17" s="69"/>
      <c r="L17" s="69"/>
      <c r="M17" s="69"/>
      <c r="AK17" s="71"/>
      <c r="AM17" s="71"/>
      <c r="AN17" s="71"/>
      <c r="AR17" s="43"/>
      <c r="AX17" s="72"/>
      <c r="AY17" s="72"/>
      <c r="AZ17" s="72"/>
      <c r="BA17" s="72"/>
      <c r="BB17" s="72"/>
      <c r="BC17" s="43"/>
      <c r="BD17" s="72"/>
      <c r="BE17" s="43"/>
      <c r="BF17" s="71"/>
    </row>
    <row r="18" spans="2:44" s="73" customFormat="1" ht="12">
      <c r="B18" s="74" t="s">
        <v>1716</v>
      </c>
      <c r="C18" s="75" t="s">
        <v>1707</v>
      </c>
      <c r="D18" s="87" t="s">
        <v>4080</v>
      </c>
      <c r="E18" s="258"/>
      <c r="F18" s="260"/>
      <c r="AM18" s="75"/>
      <c r="AN18" s="75"/>
      <c r="AR18" s="75"/>
    </row>
    <row r="19" spans="1:58" s="45" customFormat="1" ht="24">
      <c r="A19" s="65">
        <v>8</v>
      </c>
      <c r="B19" s="65"/>
      <c r="C19" s="66"/>
      <c r="D19" s="67" t="s">
        <v>4032</v>
      </c>
      <c r="E19" s="258" t="s">
        <v>1104</v>
      </c>
      <c r="F19" s="260"/>
      <c r="G19" s="68"/>
      <c r="I19" s="69"/>
      <c r="J19" s="69"/>
      <c r="K19" s="69"/>
      <c r="L19" s="69"/>
      <c r="M19" s="69"/>
      <c r="AK19" s="71"/>
      <c r="AM19" s="71"/>
      <c r="AN19" s="71"/>
      <c r="AR19" s="43"/>
      <c r="AX19" s="72"/>
      <c r="AY19" s="72"/>
      <c r="AZ19" s="72"/>
      <c r="BA19" s="72"/>
      <c r="BB19" s="72"/>
      <c r="BC19" s="43"/>
      <c r="BD19" s="72"/>
      <c r="BE19" s="43"/>
      <c r="BF19" s="71"/>
    </row>
    <row r="20" spans="2:44" s="73" customFormat="1" ht="13.5" customHeight="1">
      <c r="B20" s="74" t="s">
        <v>1716</v>
      </c>
      <c r="C20" s="75" t="s">
        <v>1707</v>
      </c>
      <c r="D20" s="87" t="s">
        <v>4081</v>
      </c>
      <c r="E20" s="258"/>
      <c r="F20" s="260"/>
      <c r="AM20" s="75"/>
      <c r="AN20" s="75"/>
      <c r="AR20" s="75"/>
    </row>
    <row r="21" spans="1:58" s="45" customFormat="1" ht="24" customHeight="1">
      <c r="A21" s="65">
        <v>9</v>
      </c>
      <c r="B21" s="65"/>
      <c r="C21" s="66"/>
      <c r="D21" s="88" t="s">
        <v>4034</v>
      </c>
      <c r="E21" s="258" t="s">
        <v>1104</v>
      </c>
      <c r="F21" s="260"/>
      <c r="G21" s="68"/>
      <c r="I21" s="69"/>
      <c r="J21" s="69"/>
      <c r="K21" s="69"/>
      <c r="L21" s="69"/>
      <c r="M21" s="69"/>
      <c r="AK21" s="71"/>
      <c r="AM21" s="71"/>
      <c r="AN21" s="71"/>
      <c r="AR21" s="43"/>
      <c r="AX21" s="72"/>
      <c r="AY21" s="72"/>
      <c r="AZ21" s="72"/>
      <c r="BA21" s="72"/>
      <c r="BB21" s="72"/>
      <c r="BC21" s="43"/>
      <c r="BD21" s="72"/>
      <c r="BE21" s="43"/>
      <c r="BF21" s="71"/>
    </row>
    <row r="22" spans="2:44" s="73" customFormat="1" ht="13.5" customHeight="1">
      <c r="B22" s="74" t="s">
        <v>1716</v>
      </c>
      <c r="C22" s="75" t="s">
        <v>1707</v>
      </c>
      <c r="D22" s="87" t="s">
        <v>4081</v>
      </c>
      <c r="E22" s="258"/>
      <c r="F22" s="260"/>
      <c r="AM22" s="75"/>
      <c r="AN22" s="75"/>
      <c r="AR22" s="75"/>
    </row>
    <row r="23" spans="1:58" s="45" customFormat="1" ht="24" customHeight="1">
      <c r="A23" s="65">
        <v>10</v>
      </c>
      <c r="B23" s="65"/>
      <c r="C23" s="66"/>
      <c r="D23" s="88" t="s">
        <v>4036</v>
      </c>
      <c r="E23" s="258" t="s">
        <v>1104</v>
      </c>
      <c r="F23" s="260"/>
      <c r="G23" s="68"/>
      <c r="I23" s="69"/>
      <c r="J23" s="69"/>
      <c r="K23" s="69"/>
      <c r="L23" s="69"/>
      <c r="M23" s="69"/>
      <c r="AK23" s="71"/>
      <c r="AM23" s="71"/>
      <c r="AN23" s="71"/>
      <c r="AR23" s="43"/>
      <c r="AX23" s="72"/>
      <c r="AY23" s="72"/>
      <c r="AZ23" s="72"/>
      <c r="BA23" s="72"/>
      <c r="BB23" s="72"/>
      <c r="BC23" s="43"/>
      <c r="BD23" s="72"/>
      <c r="BE23" s="43"/>
      <c r="BF23" s="71"/>
    </row>
    <row r="24" spans="2:44" s="73" customFormat="1" ht="15" customHeight="1">
      <c r="B24" s="74" t="s">
        <v>1716</v>
      </c>
      <c r="C24" s="75"/>
      <c r="D24" s="87" t="s">
        <v>4082</v>
      </c>
      <c r="E24" s="258"/>
      <c r="F24" s="260"/>
      <c r="AM24" s="75"/>
      <c r="AN24" s="75"/>
      <c r="AR24" s="75"/>
    </row>
    <row r="25" spans="1:58" s="45" customFormat="1" ht="24" customHeight="1">
      <c r="A25" s="65">
        <v>11</v>
      </c>
      <c r="B25" s="65"/>
      <c r="C25" s="66"/>
      <c r="D25" s="88" t="s">
        <v>4038</v>
      </c>
      <c r="E25" s="258" t="s">
        <v>1104</v>
      </c>
      <c r="F25" s="260"/>
      <c r="G25" s="68"/>
      <c r="I25" s="69"/>
      <c r="J25" s="69"/>
      <c r="K25" s="69"/>
      <c r="L25" s="69"/>
      <c r="M25" s="69"/>
      <c r="AK25" s="71"/>
      <c r="AM25" s="71"/>
      <c r="AN25" s="71"/>
      <c r="AR25" s="43"/>
      <c r="AX25" s="72"/>
      <c r="AY25" s="72"/>
      <c r="AZ25" s="72"/>
      <c r="BA25" s="72"/>
      <c r="BB25" s="72"/>
      <c r="BC25" s="43"/>
      <c r="BD25" s="72"/>
      <c r="BE25" s="43"/>
      <c r="BF25" s="71"/>
    </row>
    <row r="26" spans="2:44" s="73" customFormat="1" ht="15" customHeight="1">
      <c r="B26" s="74" t="s">
        <v>1716</v>
      </c>
      <c r="C26" s="75"/>
      <c r="D26" s="87" t="s">
        <v>4083</v>
      </c>
      <c r="E26" s="258"/>
      <c r="F26" s="260"/>
      <c r="AM26" s="75"/>
      <c r="AN26" s="75"/>
      <c r="AR26" s="75"/>
    </row>
    <row r="27" spans="2:44" s="73" customFormat="1" ht="15" customHeight="1">
      <c r="B27" s="74"/>
      <c r="C27" s="75"/>
      <c r="D27" s="87"/>
      <c r="E27" s="259"/>
      <c r="F27" s="257"/>
      <c r="AM27" s="75"/>
      <c r="AN27" s="75"/>
      <c r="AR27" s="75"/>
    </row>
    <row r="28" spans="1:44" s="73" customFormat="1" ht="12.75">
      <c r="A28" s="109"/>
      <c r="B28" s="59" t="s">
        <v>1324</v>
      </c>
      <c r="C28" s="86" t="s">
        <v>1115</v>
      </c>
      <c r="D28" s="86" t="s">
        <v>4040</v>
      </c>
      <c r="E28" s="259"/>
      <c r="F28" s="257"/>
      <c r="AM28" s="75"/>
      <c r="AN28" s="75"/>
      <c r="AR28" s="75"/>
    </row>
    <row r="29" spans="1:58" s="45" customFormat="1" ht="24" customHeight="1">
      <c r="A29" s="65">
        <v>12</v>
      </c>
      <c r="B29" s="65"/>
      <c r="C29" s="66"/>
      <c r="D29" s="88" t="s">
        <v>4041</v>
      </c>
      <c r="E29" s="258" t="s">
        <v>1126</v>
      </c>
      <c r="F29" s="260">
        <v>100</v>
      </c>
      <c r="G29" s="68"/>
      <c r="I29" s="69"/>
      <c r="J29" s="69"/>
      <c r="K29" s="69"/>
      <c r="L29" s="69"/>
      <c r="M29" s="69"/>
      <c r="AK29" s="71"/>
      <c r="AM29" s="71"/>
      <c r="AN29" s="71"/>
      <c r="AR29" s="43"/>
      <c r="AX29" s="72"/>
      <c r="AY29" s="72"/>
      <c r="AZ29" s="72"/>
      <c r="BA29" s="72"/>
      <c r="BB29" s="72"/>
      <c r="BC29" s="43"/>
      <c r="BD29" s="72"/>
      <c r="BE29" s="43"/>
      <c r="BF29" s="71"/>
    </row>
    <row r="30" spans="2:44" s="73" customFormat="1" ht="15" customHeight="1">
      <c r="B30" s="74" t="s">
        <v>1716</v>
      </c>
      <c r="C30" s="75" t="s">
        <v>1707</v>
      </c>
      <c r="D30" s="87" t="s">
        <v>4084</v>
      </c>
      <c r="E30" s="259"/>
      <c r="F30" s="257"/>
      <c r="AM30" s="75"/>
      <c r="AN30" s="75"/>
      <c r="AR30" s="75"/>
    </row>
    <row r="31" spans="1:58" s="45" customFormat="1" ht="24" customHeight="1">
      <c r="A31" s="65">
        <v>13</v>
      </c>
      <c r="B31" s="65"/>
      <c r="C31" s="66"/>
      <c r="D31" s="88" t="s">
        <v>4043</v>
      </c>
      <c r="E31" s="259" t="s">
        <v>1126</v>
      </c>
      <c r="F31" s="257">
        <v>100</v>
      </c>
      <c r="G31" s="68"/>
      <c r="I31" s="69"/>
      <c r="J31" s="69"/>
      <c r="K31" s="69"/>
      <c r="L31" s="69"/>
      <c r="M31" s="69"/>
      <c r="AK31" s="71"/>
      <c r="AM31" s="71"/>
      <c r="AN31" s="71"/>
      <c r="AR31" s="43"/>
      <c r="AX31" s="72"/>
      <c r="AY31" s="72"/>
      <c r="AZ31" s="72"/>
      <c r="BA31" s="72"/>
      <c r="BB31" s="72"/>
      <c r="BC31" s="43"/>
      <c r="BD31" s="72"/>
      <c r="BE31" s="43"/>
      <c r="BF31" s="71"/>
    </row>
    <row r="32" spans="2:44" s="73" customFormat="1" ht="14.25" customHeight="1">
      <c r="B32" s="74" t="s">
        <v>1716</v>
      </c>
      <c r="C32" s="75"/>
      <c r="D32" s="87" t="s">
        <v>4085</v>
      </c>
      <c r="E32" s="259"/>
      <c r="F32" s="257"/>
      <c r="AM32" s="75"/>
      <c r="AN32" s="75"/>
      <c r="AR32" s="75"/>
    </row>
    <row r="33" spans="1:58" s="45" customFormat="1" ht="24" customHeight="1">
      <c r="A33" s="65">
        <v>14</v>
      </c>
      <c r="B33" s="65"/>
      <c r="C33" s="66"/>
      <c r="D33" s="88" t="s">
        <v>4045</v>
      </c>
      <c r="E33" s="259" t="s">
        <v>1103</v>
      </c>
      <c r="F33" s="257">
        <v>95</v>
      </c>
      <c r="G33" s="68"/>
      <c r="I33" s="69"/>
      <c r="J33" s="69"/>
      <c r="K33" s="69"/>
      <c r="L33" s="69"/>
      <c r="M33" s="69"/>
      <c r="AK33" s="71"/>
      <c r="AM33" s="71"/>
      <c r="AN33" s="71"/>
      <c r="AR33" s="43"/>
      <c r="AX33" s="72"/>
      <c r="AY33" s="72"/>
      <c r="AZ33" s="72"/>
      <c r="BA33" s="72"/>
      <c r="BB33" s="72"/>
      <c r="BC33" s="43"/>
      <c r="BD33" s="72"/>
      <c r="BE33" s="43"/>
      <c r="BF33" s="71"/>
    </row>
    <row r="34" spans="2:44" s="73" customFormat="1" ht="15" customHeight="1">
      <c r="B34" s="74" t="s">
        <v>1716</v>
      </c>
      <c r="C34" s="75" t="s">
        <v>1707</v>
      </c>
      <c r="D34" s="87" t="s">
        <v>4086</v>
      </c>
      <c r="E34" s="259"/>
      <c r="F34" s="257"/>
      <c r="AM34" s="75"/>
      <c r="AN34" s="75"/>
      <c r="AR34" s="75"/>
    </row>
    <row r="35" spans="1:44" s="73" customFormat="1" ht="24" customHeight="1">
      <c r="A35" s="90">
        <v>15</v>
      </c>
      <c r="B35" s="90"/>
      <c r="C35" s="91"/>
      <c r="D35" s="92" t="s">
        <v>4047</v>
      </c>
      <c r="E35" s="259" t="s">
        <v>1104</v>
      </c>
      <c r="F35" s="257"/>
      <c r="AM35" s="75"/>
      <c r="AN35" s="75"/>
      <c r="AR35" s="75"/>
    </row>
    <row r="36" spans="1:44" s="73" customFormat="1" ht="14.25" customHeight="1">
      <c r="A36" s="83"/>
      <c r="B36" s="80" t="s">
        <v>1716</v>
      </c>
      <c r="C36" s="81" t="s">
        <v>1707</v>
      </c>
      <c r="D36" s="82" t="s">
        <v>4087</v>
      </c>
      <c r="E36" s="259"/>
      <c r="F36" s="257"/>
      <c r="AM36" s="75"/>
      <c r="AN36" s="75"/>
      <c r="AR36" s="75"/>
    </row>
    <row r="37" spans="2:56" s="58" customFormat="1" ht="22.5" customHeight="1">
      <c r="B37" s="59" t="s">
        <v>1324</v>
      </c>
      <c r="C37" s="86" t="s">
        <v>1142</v>
      </c>
      <c r="D37" s="86" t="s">
        <v>4088</v>
      </c>
      <c r="E37" s="259"/>
      <c r="F37" s="257"/>
      <c r="I37" s="61"/>
      <c r="K37" s="61"/>
      <c r="M37" s="61"/>
      <c r="AK37" s="59"/>
      <c r="AM37" s="63"/>
      <c r="AN37" s="63"/>
      <c r="AR37" s="59"/>
      <c r="BD37" s="64"/>
    </row>
    <row r="38" spans="1:44" s="73" customFormat="1" ht="24" customHeight="1">
      <c r="A38" s="90">
        <v>16</v>
      </c>
      <c r="B38" s="90"/>
      <c r="C38" s="91"/>
      <c r="D38" s="93" t="s">
        <v>4089</v>
      </c>
      <c r="E38" s="259" t="s">
        <v>1126</v>
      </c>
      <c r="F38" s="257">
        <v>82</v>
      </c>
      <c r="AM38" s="75"/>
      <c r="AN38" s="75"/>
      <c r="AR38" s="75"/>
    </row>
    <row r="39" spans="1:44" s="73" customFormat="1" ht="24" customHeight="1">
      <c r="A39" s="90">
        <v>17</v>
      </c>
      <c r="B39" s="90"/>
      <c r="C39" s="91"/>
      <c r="D39" s="93" t="s">
        <v>4090</v>
      </c>
      <c r="E39" s="259" t="s">
        <v>1323</v>
      </c>
      <c r="F39" s="257">
        <v>65</v>
      </c>
      <c r="AM39" s="75"/>
      <c r="AN39" s="75"/>
      <c r="AR39" s="75"/>
    </row>
    <row r="40" spans="1:44" s="73" customFormat="1" ht="24" customHeight="1">
      <c r="A40" s="90">
        <v>18</v>
      </c>
      <c r="B40" s="90"/>
      <c r="C40" s="91"/>
      <c r="D40" s="93" t="s">
        <v>4091</v>
      </c>
      <c r="E40" s="257" t="s">
        <v>1323</v>
      </c>
      <c r="F40" s="257">
        <v>65</v>
      </c>
      <c r="AM40" s="75"/>
      <c r="AN40" s="75"/>
      <c r="AR40" s="75"/>
    </row>
    <row r="41" spans="2:56" s="58" customFormat="1" ht="22.5" customHeight="1">
      <c r="B41" s="59" t="s">
        <v>1324</v>
      </c>
      <c r="C41" s="86" t="s">
        <v>1136</v>
      </c>
      <c r="D41" s="86" t="s">
        <v>4092</v>
      </c>
      <c r="E41" s="257"/>
      <c r="F41" s="257"/>
      <c r="I41" s="61"/>
      <c r="K41" s="61"/>
      <c r="M41" s="61"/>
      <c r="AK41" s="59"/>
      <c r="AM41" s="63"/>
      <c r="AN41" s="63"/>
      <c r="AR41" s="59"/>
      <c r="BD41" s="64"/>
    </row>
    <row r="42" spans="1:44" s="73" customFormat="1" ht="36">
      <c r="A42" s="90">
        <v>19</v>
      </c>
      <c r="B42" s="90"/>
      <c r="C42" s="91"/>
      <c r="D42" s="93" t="s">
        <v>4093</v>
      </c>
      <c r="E42" s="257" t="s">
        <v>1104</v>
      </c>
      <c r="F42" s="257"/>
      <c r="AM42" s="75"/>
      <c r="AN42" s="75"/>
      <c r="AR42" s="75"/>
    </row>
    <row r="43" spans="1:44" s="73" customFormat="1" ht="15" customHeight="1">
      <c r="A43" s="83"/>
      <c r="B43" s="80" t="s">
        <v>1716</v>
      </c>
      <c r="C43" s="81" t="s">
        <v>1707</v>
      </c>
      <c r="D43" s="233">
        <v>8</v>
      </c>
      <c r="E43" s="257"/>
      <c r="F43" s="257"/>
      <c r="AM43" s="75"/>
      <c r="AN43" s="75"/>
      <c r="AR43" s="75"/>
    </row>
    <row r="44" spans="1:44" s="73" customFormat="1" ht="24">
      <c r="A44" s="90">
        <v>20</v>
      </c>
      <c r="B44" s="90"/>
      <c r="C44" s="91"/>
      <c r="D44" s="93" t="s">
        <v>4094</v>
      </c>
      <c r="E44" s="257" t="s">
        <v>1359</v>
      </c>
      <c r="F44" s="257">
        <v>100</v>
      </c>
      <c r="AM44" s="75"/>
      <c r="AN44" s="75"/>
      <c r="AR44" s="75"/>
    </row>
    <row r="45" spans="1:44" s="73" customFormat="1" ht="15" customHeight="1">
      <c r="A45" s="83"/>
      <c r="B45" s="80" t="s">
        <v>1716</v>
      </c>
      <c r="C45" s="81" t="s">
        <v>1707</v>
      </c>
      <c r="D45" s="82" t="s">
        <v>4095</v>
      </c>
      <c r="E45" s="257"/>
      <c r="F45" s="257"/>
      <c r="AM45" s="75"/>
      <c r="AN45" s="75"/>
      <c r="AR45" s="75"/>
    </row>
    <row r="46" spans="1:44" s="73" customFormat="1" ht="36">
      <c r="A46" s="234">
        <v>21</v>
      </c>
      <c r="B46" s="90"/>
      <c r="C46" s="91"/>
      <c r="D46" s="93" t="s">
        <v>4096</v>
      </c>
      <c r="E46" s="257" t="s">
        <v>1104</v>
      </c>
      <c r="F46" s="257"/>
      <c r="AM46" s="75"/>
      <c r="AN46" s="75"/>
      <c r="AR46" s="75"/>
    </row>
    <row r="47" spans="1:44" s="73" customFormat="1" ht="15" customHeight="1">
      <c r="A47" s="83"/>
      <c r="B47" s="80" t="s">
        <v>1716</v>
      </c>
      <c r="C47" s="81" t="s">
        <v>1707</v>
      </c>
      <c r="D47" s="82" t="s">
        <v>4097</v>
      </c>
      <c r="E47" s="257"/>
      <c r="F47" s="257"/>
      <c r="AM47" s="75"/>
      <c r="AN47" s="75"/>
      <c r="AR47" s="75"/>
    </row>
    <row r="48" spans="1:58" s="45" customFormat="1" ht="24" customHeight="1">
      <c r="A48" s="79">
        <v>22</v>
      </c>
      <c r="B48" s="65"/>
      <c r="C48" s="66"/>
      <c r="D48" s="67" t="s">
        <v>4098</v>
      </c>
      <c r="E48" s="257" t="s">
        <v>1359</v>
      </c>
      <c r="F48" s="257">
        <v>100</v>
      </c>
      <c r="G48" s="68"/>
      <c r="I48" s="69"/>
      <c r="J48" s="69"/>
      <c r="K48" s="69"/>
      <c r="L48" s="69"/>
      <c r="M48" s="69"/>
      <c r="AK48" s="71"/>
      <c r="AM48" s="71"/>
      <c r="AN48" s="71"/>
      <c r="AR48" s="43"/>
      <c r="AX48" s="72"/>
      <c r="AY48" s="72"/>
      <c r="AZ48" s="72"/>
      <c r="BA48" s="72"/>
      <c r="BB48" s="72"/>
      <c r="BC48" s="43"/>
      <c r="BD48" s="72"/>
      <c r="BE48" s="43"/>
      <c r="BF48" s="71"/>
    </row>
    <row r="49" spans="1:44" s="73" customFormat="1" ht="15" customHeight="1">
      <c r="A49" s="83"/>
      <c r="B49" s="80" t="s">
        <v>1716</v>
      </c>
      <c r="C49" s="81" t="s">
        <v>1707</v>
      </c>
      <c r="D49" s="82" t="s">
        <v>4099</v>
      </c>
      <c r="E49" s="257"/>
      <c r="F49" s="257"/>
      <c r="AM49" s="75"/>
      <c r="AN49" s="75"/>
      <c r="AR49" s="75"/>
    </row>
    <row r="50" spans="1:58" s="45" customFormat="1" ht="21.75" customHeight="1">
      <c r="A50" s="79">
        <v>23</v>
      </c>
      <c r="B50" s="65"/>
      <c r="C50" s="66"/>
      <c r="D50" s="67" t="s">
        <v>4100</v>
      </c>
      <c r="E50" s="257" t="s">
        <v>1104</v>
      </c>
      <c r="F50" s="257"/>
      <c r="G50" s="68"/>
      <c r="I50" s="69"/>
      <c r="J50" s="69"/>
      <c r="K50" s="69"/>
      <c r="L50" s="69"/>
      <c r="M50" s="69"/>
      <c r="AK50" s="71"/>
      <c r="AM50" s="71"/>
      <c r="AN50" s="71"/>
      <c r="AR50" s="43"/>
      <c r="AX50" s="72"/>
      <c r="AY50" s="72"/>
      <c r="AZ50" s="72"/>
      <c r="BA50" s="72"/>
      <c r="BB50" s="72"/>
      <c r="BC50" s="43"/>
      <c r="BD50" s="72"/>
      <c r="BE50" s="43"/>
      <c r="BF50" s="71"/>
    </row>
    <row r="51" spans="1:44" s="73" customFormat="1" ht="15" customHeight="1">
      <c r="A51" s="83"/>
      <c r="B51" s="80" t="s">
        <v>1716</v>
      </c>
      <c r="C51" s="81" t="s">
        <v>1707</v>
      </c>
      <c r="D51" s="82" t="s">
        <v>4077</v>
      </c>
      <c r="E51" s="257"/>
      <c r="F51" s="257"/>
      <c r="AM51" s="75"/>
      <c r="AN51" s="75"/>
      <c r="AR51" s="75"/>
    </row>
    <row r="52" spans="1:58" s="45" customFormat="1" ht="21.75" customHeight="1">
      <c r="A52" s="79">
        <v>24</v>
      </c>
      <c r="B52" s="65"/>
      <c r="C52" s="66"/>
      <c r="D52" s="67" t="s">
        <v>4055</v>
      </c>
      <c r="E52" s="257" t="s">
        <v>1359</v>
      </c>
      <c r="F52" s="257">
        <v>100</v>
      </c>
      <c r="G52" s="68"/>
      <c r="I52" s="69"/>
      <c r="J52" s="69"/>
      <c r="K52" s="69"/>
      <c r="L52" s="69"/>
      <c r="M52" s="69"/>
      <c r="AK52" s="71"/>
      <c r="AM52" s="71"/>
      <c r="AN52" s="71"/>
      <c r="AR52" s="43"/>
      <c r="AX52" s="72"/>
      <c r="AY52" s="72"/>
      <c r="AZ52" s="72"/>
      <c r="BA52" s="72"/>
      <c r="BB52" s="72"/>
      <c r="BC52" s="43"/>
      <c r="BD52" s="72"/>
      <c r="BE52" s="43"/>
      <c r="BF52" s="71"/>
    </row>
    <row r="53" spans="1:44" s="73" customFormat="1" ht="15" customHeight="1">
      <c r="A53" s="83"/>
      <c r="B53" s="80" t="s">
        <v>1716</v>
      </c>
      <c r="C53" s="81" t="s">
        <v>1707</v>
      </c>
      <c r="D53" s="82" t="s">
        <v>4077</v>
      </c>
      <c r="E53" s="257"/>
      <c r="F53" s="257"/>
      <c r="AM53" s="75"/>
      <c r="AN53" s="75"/>
      <c r="AR53" s="75"/>
    </row>
    <row r="54" spans="1:58" s="45" customFormat="1" ht="32.25" customHeight="1">
      <c r="A54" s="79">
        <v>25</v>
      </c>
      <c r="B54" s="65"/>
      <c r="C54" s="66"/>
      <c r="D54" s="67" t="s">
        <v>4101</v>
      </c>
      <c r="E54" s="257" t="s">
        <v>1104</v>
      </c>
      <c r="F54" s="257"/>
      <c r="G54" s="68"/>
      <c r="I54" s="69"/>
      <c r="J54" s="69"/>
      <c r="K54" s="69"/>
      <c r="L54" s="69"/>
      <c r="M54" s="69"/>
      <c r="AK54" s="71"/>
      <c r="AM54" s="71"/>
      <c r="AN54" s="71"/>
      <c r="AR54" s="43"/>
      <c r="AX54" s="72"/>
      <c r="AY54" s="72"/>
      <c r="AZ54" s="72"/>
      <c r="BA54" s="72"/>
      <c r="BB54" s="72"/>
      <c r="BC54" s="43"/>
      <c r="BD54" s="72"/>
      <c r="BE54" s="43"/>
      <c r="BF54" s="71"/>
    </row>
    <row r="55" spans="1:44" s="73" customFormat="1" ht="12.75" customHeight="1">
      <c r="A55" s="83"/>
      <c r="B55" s="80"/>
      <c r="C55" s="81"/>
      <c r="D55" s="233" t="s">
        <v>4102</v>
      </c>
      <c r="E55" s="257"/>
      <c r="F55" s="257"/>
      <c r="AM55" s="75"/>
      <c r="AN55" s="75"/>
      <c r="AR55" s="75"/>
    </row>
    <row r="56" spans="1:58" s="45" customFormat="1" ht="24" customHeight="1">
      <c r="A56" s="65">
        <v>26</v>
      </c>
      <c r="B56" s="65"/>
      <c r="C56" s="66"/>
      <c r="D56" s="67" t="s">
        <v>4103</v>
      </c>
      <c r="E56" s="257"/>
      <c r="F56" s="257"/>
      <c r="G56" s="68"/>
      <c r="I56" s="69"/>
      <c r="J56" s="69"/>
      <c r="K56" s="69"/>
      <c r="L56" s="69"/>
      <c r="M56" s="69"/>
      <c r="AK56" s="71"/>
      <c r="AM56" s="71"/>
      <c r="AN56" s="71"/>
      <c r="AR56" s="43"/>
      <c r="AX56" s="72"/>
      <c r="AY56" s="72"/>
      <c r="AZ56" s="72"/>
      <c r="BA56" s="72"/>
      <c r="BB56" s="72"/>
      <c r="BC56" s="43"/>
      <c r="BD56" s="72"/>
      <c r="BE56" s="43"/>
      <c r="BF56" s="71"/>
    </row>
    <row r="57" spans="1:44" s="73" customFormat="1" ht="12.75" customHeight="1">
      <c r="A57" s="83"/>
      <c r="B57" s="80" t="s">
        <v>1716</v>
      </c>
      <c r="C57" s="81" t="s">
        <v>1707</v>
      </c>
      <c r="D57" s="82" t="s">
        <v>4104</v>
      </c>
      <c r="E57" s="257"/>
      <c r="F57" s="257"/>
      <c r="AM57" s="75"/>
      <c r="AN57" s="75"/>
      <c r="AR57" s="75"/>
    </row>
    <row r="58" spans="1:58" s="45" customFormat="1" ht="24" customHeight="1">
      <c r="A58" s="65">
        <v>27</v>
      </c>
      <c r="B58" s="65"/>
      <c r="C58" s="66"/>
      <c r="D58" s="67" t="s">
        <v>4056</v>
      </c>
      <c r="E58" s="257" t="s">
        <v>1104</v>
      </c>
      <c r="F58" s="257"/>
      <c r="G58" s="68"/>
      <c r="I58" s="69"/>
      <c r="J58" s="69"/>
      <c r="K58" s="69"/>
      <c r="L58" s="69"/>
      <c r="M58" s="69"/>
      <c r="AK58" s="71"/>
      <c r="AM58" s="71"/>
      <c r="AN58" s="71"/>
      <c r="AR58" s="43"/>
      <c r="AX58" s="72"/>
      <c r="AY58" s="72"/>
      <c r="AZ58" s="72"/>
      <c r="BA58" s="72"/>
      <c r="BB58" s="72"/>
      <c r="BC58" s="43"/>
      <c r="BD58" s="72"/>
      <c r="BE58" s="43"/>
      <c r="BF58" s="71"/>
    </row>
    <row r="59" spans="1:44" s="73" customFormat="1" ht="24" customHeight="1">
      <c r="A59" s="65">
        <v>28</v>
      </c>
      <c r="B59" s="65"/>
      <c r="C59" s="66"/>
      <c r="D59" s="67" t="s">
        <v>4105</v>
      </c>
      <c r="E59" s="257" t="s">
        <v>1104</v>
      </c>
      <c r="F59" s="257"/>
      <c r="AM59" s="75"/>
      <c r="AN59" s="75"/>
      <c r="AR59" s="75"/>
    </row>
    <row r="60" spans="1:44" s="73" customFormat="1" ht="24" customHeight="1">
      <c r="A60" s="65">
        <v>29</v>
      </c>
      <c r="B60" s="65"/>
      <c r="C60" s="66"/>
      <c r="D60" s="67" t="s">
        <v>4057</v>
      </c>
      <c r="E60" s="257" t="s">
        <v>1104</v>
      </c>
      <c r="F60" s="257"/>
      <c r="AM60" s="75"/>
      <c r="AN60" s="75"/>
      <c r="AR60" s="75"/>
    </row>
    <row r="61" spans="1:58" s="45" customFormat="1" ht="24" customHeight="1">
      <c r="A61" s="65">
        <v>30</v>
      </c>
      <c r="B61" s="65"/>
      <c r="C61" s="66"/>
      <c r="D61" s="67" t="s">
        <v>4106</v>
      </c>
      <c r="E61" s="257" t="s">
        <v>1359</v>
      </c>
      <c r="F61" s="257">
        <v>65</v>
      </c>
      <c r="G61" s="68"/>
      <c r="I61" s="69"/>
      <c r="J61" s="69"/>
      <c r="K61" s="69"/>
      <c r="L61" s="69"/>
      <c r="M61" s="69"/>
      <c r="AK61" s="71"/>
      <c r="AM61" s="71"/>
      <c r="AN61" s="71"/>
      <c r="AR61" s="43"/>
      <c r="AX61" s="72"/>
      <c r="AY61" s="72"/>
      <c r="AZ61" s="72"/>
      <c r="BA61" s="72"/>
      <c r="BB61" s="72"/>
      <c r="BC61" s="43"/>
      <c r="BD61" s="72"/>
      <c r="BE61" s="43"/>
      <c r="BF61" s="71"/>
    </row>
    <row r="62" spans="1:44" s="73" customFormat="1" ht="24" customHeight="1">
      <c r="A62" s="65">
        <v>31</v>
      </c>
      <c r="B62" s="65"/>
      <c r="C62" s="66"/>
      <c r="D62" s="67" t="s">
        <v>4107</v>
      </c>
      <c r="E62" s="257" t="s">
        <v>1359</v>
      </c>
      <c r="F62" s="257">
        <v>65</v>
      </c>
      <c r="AM62" s="75"/>
      <c r="AN62" s="75"/>
      <c r="AR62" s="75"/>
    </row>
    <row r="63" spans="1:44" s="73" customFormat="1" ht="24" customHeight="1">
      <c r="A63" s="65">
        <v>32</v>
      </c>
      <c r="B63" s="65"/>
      <c r="C63" s="66"/>
      <c r="D63" s="67" t="s">
        <v>4108</v>
      </c>
      <c r="E63" s="257" t="s">
        <v>1359</v>
      </c>
      <c r="F63" s="257">
        <v>65</v>
      </c>
      <c r="AM63" s="75"/>
      <c r="AN63" s="75"/>
      <c r="AR63" s="75"/>
    </row>
    <row r="64" spans="1:44" s="73" customFormat="1" ht="36" customHeight="1">
      <c r="A64" s="65">
        <v>33</v>
      </c>
      <c r="B64" s="65"/>
      <c r="C64" s="66"/>
      <c r="D64" s="67" t="s">
        <v>4058</v>
      </c>
      <c r="E64" s="257" t="s">
        <v>1104</v>
      </c>
      <c r="F64" s="257"/>
      <c r="AM64" s="75"/>
      <c r="AN64" s="75"/>
      <c r="AR64" s="75"/>
    </row>
    <row r="65" spans="1:44" s="73" customFormat="1" ht="24" customHeight="1">
      <c r="A65" s="65">
        <v>34</v>
      </c>
      <c r="B65" s="65"/>
      <c r="C65" s="66"/>
      <c r="D65" s="67" t="s">
        <v>4109</v>
      </c>
      <c r="E65" s="257" t="s">
        <v>1359</v>
      </c>
      <c r="F65" s="257">
        <v>100</v>
      </c>
      <c r="AM65" s="75"/>
      <c r="AN65" s="75"/>
      <c r="AR65" s="75"/>
    </row>
    <row r="66" spans="1:44" s="73" customFormat="1" ht="24" customHeight="1">
      <c r="A66" s="65">
        <v>35</v>
      </c>
      <c r="B66" s="65"/>
      <c r="C66" s="66"/>
      <c r="D66" s="67" t="s">
        <v>4110</v>
      </c>
      <c r="E66" s="257" t="s">
        <v>1359</v>
      </c>
      <c r="F66" s="257">
        <v>100</v>
      </c>
      <c r="AM66" s="75"/>
      <c r="AN66" s="75"/>
      <c r="AR66" s="75"/>
    </row>
    <row r="67" spans="1:44" s="73" customFormat="1" ht="24" customHeight="1">
      <c r="A67" s="65">
        <v>36</v>
      </c>
      <c r="B67" s="65"/>
      <c r="C67" s="66"/>
      <c r="D67" s="67" t="s">
        <v>4111</v>
      </c>
      <c r="E67" s="257" t="s">
        <v>1359</v>
      </c>
      <c r="F67" s="257">
        <v>100</v>
      </c>
      <c r="AM67" s="75"/>
      <c r="AN67" s="75"/>
      <c r="AR67" s="75"/>
    </row>
    <row r="68" spans="1:44" s="73" customFormat="1" ht="24" customHeight="1">
      <c r="A68" s="65">
        <v>37</v>
      </c>
      <c r="B68" s="65"/>
      <c r="C68" s="66"/>
      <c r="D68" s="67" t="s">
        <v>4060</v>
      </c>
      <c r="E68" s="257" t="s">
        <v>1359</v>
      </c>
      <c r="F68" s="257">
        <v>100</v>
      </c>
      <c r="AM68" s="75"/>
      <c r="AN68" s="75"/>
      <c r="AR68" s="75"/>
    </row>
    <row r="69" spans="1:44" s="73" customFormat="1" ht="24" customHeight="1">
      <c r="A69" s="65">
        <v>38</v>
      </c>
      <c r="B69" s="65"/>
      <c r="C69" s="66"/>
      <c r="D69" s="67" t="s">
        <v>4061</v>
      </c>
      <c r="E69" s="257" t="s">
        <v>1359</v>
      </c>
      <c r="F69" s="257">
        <v>100</v>
      </c>
      <c r="AM69" s="75"/>
      <c r="AN69" s="75"/>
      <c r="AR69" s="75"/>
    </row>
    <row r="70" spans="1:44" s="73" customFormat="1" ht="24" customHeight="1">
      <c r="A70" s="65">
        <v>39</v>
      </c>
      <c r="B70" s="65"/>
      <c r="C70" s="66"/>
      <c r="D70" s="67" t="s">
        <v>4062</v>
      </c>
      <c r="E70" s="257" t="s">
        <v>1359</v>
      </c>
      <c r="F70" s="257">
        <v>100</v>
      </c>
      <c r="AM70" s="75"/>
      <c r="AN70" s="75"/>
      <c r="AR70" s="75"/>
    </row>
    <row r="71" spans="1:44" s="73" customFormat="1" ht="24" customHeight="1">
      <c r="A71" s="65">
        <v>40</v>
      </c>
      <c r="B71" s="65"/>
      <c r="C71" s="66"/>
      <c r="D71" s="67" t="s">
        <v>4112</v>
      </c>
      <c r="E71" s="257" t="s">
        <v>1359</v>
      </c>
      <c r="F71" s="257">
        <v>100</v>
      </c>
      <c r="AM71" s="75"/>
      <c r="AN71" s="75"/>
      <c r="AR71" s="75"/>
    </row>
    <row r="72" spans="1:44" s="73" customFormat="1" ht="24" customHeight="1">
      <c r="A72" s="65">
        <v>41</v>
      </c>
      <c r="B72" s="65"/>
      <c r="C72" s="66"/>
      <c r="D72" s="67" t="s">
        <v>4113</v>
      </c>
      <c r="E72" s="257" t="s">
        <v>1359</v>
      </c>
      <c r="F72" s="257">
        <v>100</v>
      </c>
      <c r="AM72" s="75"/>
      <c r="AN72" s="75"/>
      <c r="AR72" s="75"/>
    </row>
    <row r="73" spans="1:44" s="73" customFormat="1" ht="24" customHeight="1">
      <c r="A73" s="65">
        <v>42</v>
      </c>
      <c r="B73" s="65"/>
      <c r="C73" s="66"/>
      <c r="D73" s="67" t="s">
        <v>4063</v>
      </c>
      <c r="E73" s="257" t="s">
        <v>1359</v>
      </c>
      <c r="F73" s="257">
        <v>100</v>
      </c>
      <c r="AM73" s="75"/>
      <c r="AN73" s="75"/>
      <c r="AR73" s="75"/>
    </row>
    <row r="74" spans="1:44" s="73" customFormat="1" ht="24" customHeight="1">
      <c r="A74" s="65">
        <v>43</v>
      </c>
      <c r="B74" s="65"/>
      <c r="C74" s="66"/>
      <c r="D74" s="67" t="s">
        <v>4064</v>
      </c>
      <c r="E74" s="257" t="s">
        <v>1104</v>
      </c>
      <c r="F74" s="257"/>
      <c r="AM74" s="75"/>
      <c r="AN74" s="75"/>
      <c r="AR74" s="75"/>
    </row>
    <row r="75" spans="1:44" s="73" customFormat="1" ht="24" customHeight="1">
      <c r="A75" s="65">
        <v>44</v>
      </c>
      <c r="B75" s="65"/>
      <c r="C75" s="66"/>
      <c r="D75" s="67" t="s">
        <v>4065</v>
      </c>
      <c r="E75" s="257" t="s">
        <v>1104</v>
      </c>
      <c r="F75" s="257"/>
      <c r="AM75" s="75"/>
      <c r="AN75" s="75"/>
      <c r="AR75" s="75"/>
    </row>
    <row r="76" spans="1:44" s="73" customFormat="1" ht="24" customHeight="1">
      <c r="A76" s="65">
        <v>45</v>
      </c>
      <c r="B76" s="65"/>
      <c r="C76" s="66"/>
      <c r="D76" s="67" t="s">
        <v>4066</v>
      </c>
      <c r="E76" s="257" t="s">
        <v>1104</v>
      </c>
      <c r="F76" s="257"/>
      <c r="AM76" s="75"/>
      <c r="AN76" s="75"/>
      <c r="AR76" s="75"/>
    </row>
    <row r="77" spans="1:44" s="73" customFormat="1" ht="24" customHeight="1">
      <c r="A77" s="65">
        <v>46</v>
      </c>
      <c r="B77" s="65"/>
      <c r="C77" s="66"/>
      <c r="D77" s="67" t="s">
        <v>4067</v>
      </c>
      <c r="E77" s="257" t="s">
        <v>1104</v>
      </c>
      <c r="F77" s="257"/>
      <c r="AM77" s="75"/>
      <c r="AN77" s="75"/>
      <c r="AR77" s="75"/>
    </row>
    <row r="78" spans="1:44" s="73" customFormat="1" ht="24" customHeight="1">
      <c r="A78" s="65">
        <v>47</v>
      </c>
      <c r="B78" s="65"/>
      <c r="C78" s="66"/>
      <c r="D78" s="67" t="s">
        <v>4068</v>
      </c>
      <c r="E78" s="257" t="s">
        <v>1359</v>
      </c>
      <c r="F78" s="257">
        <v>100</v>
      </c>
      <c r="AM78" s="75"/>
      <c r="AN78" s="75"/>
      <c r="AR78" s="75"/>
    </row>
    <row r="79" spans="1:44" s="73" customFormat="1" ht="24" customHeight="1">
      <c r="A79" s="65">
        <v>48</v>
      </c>
      <c r="B79" s="65"/>
      <c r="C79" s="66"/>
      <c r="D79" s="67" t="s">
        <v>4069</v>
      </c>
      <c r="E79" s="257" t="s">
        <v>1104</v>
      </c>
      <c r="F79" s="257"/>
      <c r="AM79" s="75"/>
      <c r="AN79" s="75"/>
      <c r="AR79" s="75"/>
    </row>
    <row r="80" spans="1:44" s="73" customFormat="1" ht="15" customHeight="1">
      <c r="A80" s="83"/>
      <c r="B80" s="80" t="s">
        <v>1716</v>
      </c>
      <c r="C80" s="81" t="s">
        <v>1707</v>
      </c>
      <c r="D80" s="82" t="s">
        <v>4114</v>
      </c>
      <c r="E80" s="257"/>
      <c r="F80" s="257"/>
      <c r="AM80" s="75"/>
      <c r="AN80" s="75"/>
      <c r="AR80" s="75"/>
    </row>
    <row r="81" spans="1:44" s="73" customFormat="1" ht="24" customHeight="1">
      <c r="A81" s="65">
        <v>49</v>
      </c>
      <c r="B81" s="65"/>
      <c r="C81" s="66"/>
      <c r="D81" s="67" t="s">
        <v>4115</v>
      </c>
      <c r="E81" s="257" t="s">
        <v>1104</v>
      </c>
      <c r="F81" s="257"/>
      <c r="AM81" s="75"/>
      <c r="AN81" s="75"/>
      <c r="AR81" s="75"/>
    </row>
    <row r="82" spans="1:44" s="73" customFormat="1" ht="12.75" customHeight="1">
      <c r="A82" s="83"/>
      <c r="B82" s="80" t="s">
        <v>1716</v>
      </c>
      <c r="C82" s="81" t="s">
        <v>1707</v>
      </c>
      <c r="D82" s="82" t="s">
        <v>4116</v>
      </c>
      <c r="E82" s="257"/>
      <c r="F82" s="257"/>
      <c r="AM82" s="75"/>
      <c r="AN82" s="75"/>
      <c r="AR82" s="75"/>
    </row>
    <row r="83" spans="1:44" s="73" customFormat="1" ht="24" customHeight="1">
      <c r="A83" s="65">
        <v>50</v>
      </c>
      <c r="B83" s="65"/>
      <c r="C83" s="66"/>
      <c r="D83" s="67" t="s">
        <v>4071</v>
      </c>
      <c r="E83" s="257" t="s">
        <v>1104</v>
      </c>
      <c r="F83" s="257"/>
      <c r="AM83" s="75"/>
      <c r="AN83" s="75"/>
      <c r="AR83" s="75"/>
    </row>
    <row r="84" spans="1:44" s="73" customFormat="1" ht="12.75" customHeight="1">
      <c r="A84" s="83"/>
      <c r="B84" s="80" t="s">
        <v>1716</v>
      </c>
      <c r="C84" s="81" t="s">
        <v>1707</v>
      </c>
      <c r="D84" s="82" t="s">
        <v>4117</v>
      </c>
      <c r="E84" s="257"/>
      <c r="F84" s="257"/>
      <c r="AM84" s="75"/>
      <c r="AN84" s="75"/>
      <c r="AR84" s="75"/>
    </row>
    <row r="85" spans="1:6" s="45" customFormat="1" ht="6.75" customHeight="1">
      <c r="A85" s="47"/>
      <c r="B85" s="47"/>
      <c r="C85" s="47"/>
      <c r="D85" s="47"/>
      <c r="E85" s="257"/>
      <c r="F85" s="257"/>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F70"/>
  <sheetViews>
    <sheetView zoomScalePageLayoutView="0" workbookViewId="0" topLeftCell="A1">
      <selection activeCell="D15" sqref="D15"/>
    </sheetView>
  </sheetViews>
  <sheetFormatPr defaultColWidth="9.160156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4118</v>
      </c>
      <c r="E3" s="258"/>
      <c r="F3" s="258"/>
      <c r="I3" s="61"/>
      <c r="K3" s="61"/>
      <c r="M3" s="61"/>
      <c r="AK3" s="59"/>
      <c r="AM3" s="63"/>
      <c r="AN3" s="63"/>
      <c r="AR3" s="59"/>
      <c r="BD3" s="64"/>
    </row>
    <row r="4" spans="2:56" s="58" customFormat="1" ht="22.5" customHeight="1">
      <c r="B4" s="59" t="s">
        <v>1324</v>
      </c>
      <c r="C4" s="86" t="s">
        <v>1135</v>
      </c>
      <c r="D4" s="86" t="s">
        <v>4119</v>
      </c>
      <c r="E4" s="258"/>
      <c r="F4" s="260"/>
      <c r="I4" s="61"/>
      <c r="K4" s="61"/>
      <c r="M4" s="61"/>
      <c r="AK4" s="59"/>
      <c r="AM4" s="63"/>
      <c r="AN4" s="63"/>
      <c r="AR4" s="59"/>
      <c r="BD4" s="64"/>
    </row>
    <row r="5" spans="1:58" s="45" customFormat="1" ht="24" customHeight="1">
      <c r="A5" s="65" t="s">
        <v>5</v>
      </c>
      <c r="B5" s="65"/>
      <c r="C5" s="66"/>
      <c r="D5" s="67" t="s">
        <v>4120</v>
      </c>
      <c r="E5" s="258" t="s">
        <v>1157</v>
      </c>
      <c r="F5" s="258">
        <v>100</v>
      </c>
      <c r="G5" s="68"/>
      <c r="I5" s="69"/>
      <c r="J5" s="69"/>
      <c r="K5" s="69"/>
      <c r="L5" s="69"/>
      <c r="M5" s="70"/>
      <c r="AK5" s="71"/>
      <c r="AM5" s="71"/>
      <c r="AN5" s="71"/>
      <c r="AR5" s="43"/>
      <c r="AX5" s="72"/>
      <c r="AY5" s="72"/>
      <c r="AZ5" s="72"/>
      <c r="BA5" s="72"/>
      <c r="BB5" s="72"/>
      <c r="BC5" s="43"/>
      <c r="BD5" s="72"/>
      <c r="BE5" s="43"/>
      <c r="BF5" s="71"/>
    </row>
    <row r="6" spans="2:44" s="73" customFormat="1" ht="12.75" customHeight="1">
      <c r="B6" s="74" t="s">
        <v>1716</v>
      </c>
      <c r="C6" s="75" t="s">
        <v>1707</v>
      </c>
      <c r="D6" s="87" t="s">
        <v>4121</v>
      </c>
      <c r="E6" s="258"/>
      <c r="F6" s="260"/>
      <c r="M6" s="78"/>
      <c r="AM6" s="75"/>
      <c r="AN6" s="75"/>
      <c r="AR6" s="75"/>
    </row>
    <row r="7" spans="1:58" s="45" customFormat="1" ht="24" customHeight="1">
      <c r="A7" s="65" t="s">
        <v>6</v>
      </c>
      <c r="B7" s="65"/>
      <c r="C7" s="66"/>
      <c r="D7" s="88" t="s">
        <v>4122</v>
      </c>
      <c r="E7" s="258" t="s">
        <v>1157</v>
      </c>
      <c r="F7" s="260">
        <v>100</v>
      </c>
      <c r="G7" s="68"/>
      <c r="I7" s="69"/>
      <c r="J7" s="69"/>
      <c r="K7" s="69"/>
      <c r="L7" s="69"/>
      <c r="M7" s="70"/>
      <c r="AK7" s="71"/>
      <c r="AM7" s="71"/>
      <c r="AN7" s="71"/>
      <c r="AR7" s="43"/>
      <c r="AX7" s="72"/>
      <c r="AY7" s="72"/>
      <c r="AZ7" s="72"/>
      <c r="BA7" s="72"/>
      <c r="BB7" s="72"/>
      <c r="BC7" s="43"/>
      <c r="BD7" s="72"/>
      <c r="BE7" s="43"/>
      <c r="BF7" s="71"/>
    </row>
    <row r="8" spans="2:44" s="73" customFormat="1" ht="14.25" customHeight="1">
      <c r="B8" s="74" t="s">
        <v>1716</v>
      </c>
      <c r="C8" s="75" t="s">
        <v>1707</v>
      </c>
      <c r="D8" s="87" t="s">
        <v>4123</v>
      </c>
      <c r="E8" s="258"/>
      <c r="F8" s="260"/>
      <c r="M8" s="78"/>
      <c r="AM8" s="75"/>
      <c r="AN8" s="75"/>
      <c r="AR8" s="75"/>
    </row>
    <row r="9" spans="1:58" s="45" customFormat="1" ht="24" customHeight="1">
      <c r="A9" s="65" t="s">
        <v>7</v>
      </c>
      <c r="B9" s="65"/>
      <c r="C9" s="66"/>
      <c r="D9" s="88" t="s">
        <v>4124</v>
      </c>
      <c r="E9" s="258" t="s">
        <v>1157</v>
      </c>
      <c r="F9" s="260">
        <v>100</v>
      </c>
      <c r="G9" s="68"/>
      <c r="I9" s="69"/>
      <c r="J9" s="69"/>
      <c r="K9" s="69"/>
      <c r="L9" s="69"/>
      <c r="M9" s="70"/>
      <c r="AK9" s="71"/>
      <c r="AM9" s="71"/>
      <c r="AN9" s="71"/>
      <c r="AR9" s="43"/>
      <c r="AX9" s="72"/>
      <c r="AY9" s="72"/>
      <c r="AZ9" s="72"/>
      <c r="BA9" s="72"/>
      <c r="BB9" s="72"/>
      <c r="BC9" s="43"/>
      <c r="BD9" s="72"/>
      <c r="BE9" s="43"/>
      <c r="BF9" s="71"/>
    </row>
    <row r="10" spans="2:44" s="73" customFormat="1" ht="15" customHeight="1">
      <c r="B10" s="74" t="s">
        <v>1716</v>
      </c>
      <c r="C10" s="75" t="s">
        <v>1707</v>
      </c>
      <c r="D10" s="87" t="s">
        <v>4125</v>
      </c>
      <c r="E10" s="258"/>
      <c r="F10" s="260"/>
      <c r="M10" s="78"/>
      <c r="AM10" s="75"/>
      <c r="AN10" s="75"/>
      <c r="AR10" s="75"/>
    </row>
    <row r="11" spans="1:58" s="45" customFormat="1" ht="24" customHeight="1">
      <c r="A11" s="65">
        <v>4</v>
      </c>
      <c r="B11" s="65"/>
      <c r="C11" s="66"/>
      <c r="D11" s="88" t="s">
        <v>4126</v>
      </c>
      <c r="E11" s="258" t="s">
        <v>1345</v>
      </c>
      <c r="F11" s="260">
        <v>100</v>
      </c>
      <c r="G11" s="68"/>
      <c r="I11" s="69"/>
      <c r="J11" s="69"/>
      <c r="K11" s="69"/>
      <c r="L11" s="69"/>
      <c r="M11" s="70"/>
      <c r="AK11" s="71"/>
      <c r="AM11" s="71"/>
      <c r="AN11" s="71"/>
      <c r="AR11" s="43"/>
      <c r="AX11" s="72"/>
      <c r="AY11" s="72"/>
      <c r="AZ11" s="72"/>
      <c r="BA11" s="72"/>
      <c r="BB11" s="72"/>
      <c r="BC11" s="43"/>
      <c r="BD11" s="72"/>
      <c r="BE11" s="43"/>
      <c r="BF11" s="71"/>
    </row>
    <row r="12" spans="2:44" s="73" customFormat="1" ht="15" customHeight="1">
      <c r="B12" s="74" t="s">
        <v>1716</v>
      </c>
      <c r="C12" s="75" t="s">
        <v>1707</v>
      </c>
      <c r="D12" s="87" t="s">
        <v>4127</v>
      </c>
      <c r="E12" s="258"/>
      <c r="F12" s="260"/>
      <c r="M12" s="78"/>
      <c r="AM12" s="75"/>
      <c r="AN12" s="75"/>
      <c r="AR12" s="75"/>
    </row>
    <row r="13" spans="1:58" s="45" customFormat="1" ht="24" customHeight="1">
      <c r="A13" s="65">
        <v>5</v>
      </c>
      <c r="B13" s="65"/>
      <c r="C13" s="66"/>
      <c r="D13" s="67" t="s">
        <v>4128</v>
      </c>
      <c r="E13" s="258" t="s">
        <v>1104</v>
      </c>
      <c r="F13" s="260"/>
      <c r="G13" s="68"/>
      <c r="I13" s="69"/>
      <c r="J13" s="69"/>
      <c r="K13" s="69"/>
      <c r="L13" s="69"/>
      <c r="M13" s="70"/>
      <c r="AK13" s="71"/>
      <c r="AM13" s="71"/>
      <c r="AN13" s="71"/>
      <c r="AR13" s="43"/>
      <c r="AX13" s="72"/>
      <c r="AY13" s="72"/>
      <c r="AZ13" s="72"/>
      <c r="BA13" s="72"/>
      <c r="BB13" s="72"/>
      <c r="BC13" s="43"/>
      <c r="BD13" s="72"/>
      <c r="BE13" s="43"/>
      <c r="BF13" s="71"/>
    </row>
    <row r="14" spans="2:44" s="73" customFormat="1" ht="15" customHeight="1">
      <c r="B14" s="74" t="s">
        <v>1716</v>
      </c>
      <c r="C14" s="75" t="s">
        <v>1707</v>
      </c>
      <c r="D14" s="87" t="s">
        <v>4129</v>
      </c>
      <c r="E14" s="258"/>
      <c r="F14" s="260"/>
      <c r="M14" s="78"/>
      <c r="AM14" s="75"/>
      <c r="AN14" s="75"/>
      <c r="AR14" s="75"/>
    </row>
    <row r="15" spans="1:58" s="45" customFormat="1" ht="24" customHeight="1">
      <c r="A15" s="65">
        <v>6</v>
      </c>
      <c r="B15" s="65"/>
      <c r="C15" s="66"/>
      <c r="D15" s="88" t="s">
        <v>4130</v>
      </c>
      <c r="E15" s="258" t="s">
        <v>1104</v>
      </c>
      <c r="F15" s="260"/>
      <c r="G15" s="68"/>
      <c r="I15" s="69"/>
      <c r="J15" s="69"/>
      <c r="K15" s="69"/>
      <c r="L15" s="69"/>
      <c r="M15" s="70"/>
      <c r="AK15" s="71"/>
      <c r="AM15" s="71"/>
      <c r="AN15" s="71"/>
      <c r="AR15" s="43"/>
      <c r="AX15" s="72"/>
      <c r="AY15" s="72"/>
      <c r="AZ15" s="72"/>
      <c r="BA15" s="72"/>
      <c r="BB15" s="72"/>
      <c r="BC15" s="43"/>
      <c r="BD15" s="72"/>
      <c r="BE15" s="43"/>
      <c r="BF15" s="71"/>
    </row>
    <row r="16" spans="2:44" s="73" customFormat="1" ht="14.25" customHeight="1">
      <c r="B16" s="74" t="s">
        <v>1716</v>
      </c>
      <c r="C16" s="75" t="s">
        <v>1707</v>
      </c>
      <c r="D16" s="87" t="s">
        <v>4131</v>
      </c>
      <c r="E16" s="258"/>
      <c r="F16" s="260"/>
      <c r="M16" s="78"/>
      <c r="AM16" s="75"/>
      <c r="AN16" s="75"/>
      <c r="AR16" s="75"/>
    </row>
    <row r="17" spans="1:58" s="45" customFormat="1" ht="24" customHeight="1">
      <c r="A17" s="65">
        <v>7</v>
      </c>
      <c r="B17" s="65"/>
      <c r="C17" s="66"/>
      <c r="D17" s="88" t="s">
        <v>4132</v>
      </c>
      <c r="E17" s="258" t="s">
        <v>1104</v>
      </c>
      <c r="F17" s="260"/>
      <c r="G17" s="68"/>
      <c r="I17" s="69"/>
      <c r="J17" s="69"/>
      <c r="K17" s="69"/>
      <c r="L17" s="69"/>
      <c r="M17" s="70"/>
      <c r="AK17" s="71"/>
      <c r="AM17" s="71"/>
      <c r="AN17" s="71"/>
      <c r="AR17" s="43"/>
      <c r="AX17" s="72"/>
      <c r="AY17" s="72"/>
      <c r="AZ17" s="72"/>
      <c r="BA17" s="72"/>
      <c r="BB17" s="72"/>
      <c r="BC17" s="43"/>
      <c r="BD17" s="72"/>
      <c r="BE17" s="43"/>
      <c r="BF17" s="71"/>
    </row>
    <row r="18" spans="2:44" s="73" customFormat="1" ht="15" customHeight="1">
      <c r="B18" s="74" t="s">
        <v>1716</v>
      </c>
      <c r="C18" s="75" t="s">
        <v>1707</v>
      </c>
      <c r="D18" s="87" t="s">
        <v>4133</v>
      </c>
      <c r="E18" s="258"/>
      <c r="F18" s="260"/>
      <c r="M18" s="78"/>
      <c r="AM18" s="75"/>
      <c r="AN18" s="75"/>
      <c r="AR18" s="75"/>
    </row>
    <row r="19" spans="1:58" s="45" customFormat="1" ht="24" customHeight="1">
      <c r="A19" s="65">
        <v>8</v>
      </c>
      <c r="B19" s="65"/>
      <c r="C19" s="66"/>
      <c r="D19" s="88" t="s">
        <v>4134</v>
      </c>
      <c r="E19" s="258" t="s">
        <v>1104</v>
      </c>
      <c r="F19" s="260"/>
      <c r="G19" s="68"/>
      <c r="I19" s="69"/>
      <c r="J19" s="69"/>
      <c r="K19" s="69"/>
      <c r="L19" s="69"/>
      <c r="M19" s="70"/>
      <c r="AK19" s="71"/>
      <c r="AM19" s="71"/>
      <c r="AN19" s="71"/>
      <c r="AR19" s="43"/>
      <c r="AX19" s="72"/>
      <c r="AY19" s="72"/>
      <c r="AZ19" s="72"/>
      <c r="BA19" s="72"/>
      <c r="BB19" s="72"/>
      <c r="BC19" s="43"/>
      <c r="BD19" s="72"/>
      <c r="BE19" s="43"/>
      <c r="BF19" s="71"/>
    </row>
    <row r="20" spans="2:44" s="73" customFormat="1" ht="15" customHeight="1">
      <c r="B20" s="74" t="s">
        <v>1716</v>
      </c>
      <c r="C20" s="75" t="s">
        <v>1707</v>
      </c>
      <c r="D20" s="87" t="s">
        <v>4135</v>
      </c>
      <c r="E20" s="258"/>
      <c r="F20" s="260"/>
      <c r="M20" s="78"/>
      <c r="AM20" s="75"/>
      <c r="AN20" s="75"/>
      <c r="AR20" s="75"/>
    </row>
    <row r="21" spans="1:58" s="45" customFormat="1" ht="34.5" customHeight="1">
      <c r="A21" s="65">
        <v>9</v>
      </c>
      <c r="B21" s="65"/>
      <c r="C21" s="66"/>
      <c r="D21" s="88" t="s">
        <v>4136</v>
      </c>
      <c r="E21" s="258" t="s">
        <v>1104</v>
      </c>
      <c r="F21" s="260"/>
      <c r="G21" s="68"/>
      <c r="I21" s="69"/>
      <c r="J21" s="69"/>
      <c r="K21" s="69"/>
      <c r="L21" s="69"/>
      <c r="M21" s="70"/>
      <c r="AK21" s="71"/>
      <c r="AM21" s="71"/>
      <c r="AN21" s="71"/>
      <c r="AR21" s="43"/>
      <c r="AX21" s="72"/>
      <c r="AY21" s="72"/>
      <c r="AZ21" s="72"/>
      <c r="BA21" s="72"/>
      <c r="BB21" s="72"/>
      <c r="BC21" s="43"/>
      <c r="BD21" s="72"/>
      <c r="BE21" s="43"/>
      <c r="BF21" s="71"/>
    </row>
    <row r="22" spans="2:44" s="73" customFormat="1" ht="15" customHeight="1">
      <c r="B22" s="74"/>
      <c r="C22" s="75"/>
      <c r="D22" s="87"/>
      <c r="E22" s="258"/>
      <c r="F22" s="260"/>
      <c r="M22" s="78"/>
      <c r="AM22" s="75"/>
      <c r="AN22" s="75"/>
      <c r="AR22" s="75"/>
    </row>
    <row r="23" spans="1:44" s="73" customFormat="1" ht="12.75">
      <c r="A23" s="109"/>
      <c r="B23" s="59" t="s">
        <v>1324</v>
      </c>
      <c r="C23" s="86" t="s">
        <v>1115</v>
      </c>
      <c r="D23" s="86" t="s">
        <v>4137</v>
      </c>
      <c r="E23" s="258"/>
      <c r="F23" s="260"/>
      <c r="M23" s="78"/>
      <c r="AM23" s="75"/>
      <c r="AN23" s="75"/>
      <c r="AR23" s="75"/>
    </row>
    <row r="24" spans="1:58" s="45" customFormat="1" ht="24" customHeight="1">
      <c r="A24" s="65">
        <v>10</v>
      </c>
      <c r="B24" s="65"/>
      <c r="C24" s="66"/>
      <c r="D24" s="88" t="s">
        <v>4138</v>
      </c>
      <c r="E24" s="258" t="s">
        <v>1345</v>
      </c>
      <c r="F24" s="260">
        <v>75</v>
      </c>
      <c r="G24" s="68"/>
      <c r="I24" s="69"/>
      <c r="J24" s="69"/>
      <c r="K24" s="69"/>
      <c r="L24" s="69"/>
      <c r="M24" s="70"/>
      <c r="AK24" s="71"/>
      <c r="AM24" s="71"/>
      <c r="AN24" s="71"/>
      <c r="AR24" s="43"/>
      <c r="AX24" s="72"/>
      <c r="AY24" s="72"/>
      <c r="AZ24" s="72"/>
      <c r="BA24" s="72"/>
      <c r="BB24" s="72"/>
      <c r="BC24" s="43"/>
      <c r="BD24" s="72"/>
      <c r="BE24" s="43"/>
      <c r="BF24" s="71"/>
    </row>
    <row r="25" spans="1:58" s="45" customFormat="1" ht="24" customHeight="1">
      <c r="A25" s="65">
        <v>11</v>
      </c>
      <c r="B25" s="65"/>
      <c r="C25" s="66"/>
      <c r="D25" s="67" t="s">
        <v>4139</v>
      </c>
      <c r="E25" s="258" t="s">
        <v>1345</v>
      </c>
      <c r="F25" s="260">
        <v>75</v>
      </c>
      <c r="G25" s="68"/>
      <c r="I25" s="69"/>
      <c r="J25" s="69"/>
      <c r="K25" s="69"/>
      <c r="L25" s="69"/>
      <c r="M25" s="70"/>
      <c r="AK25" s="71"/>
      <c r="AM25" s="71"/>
      <c r="AN25" s="71"/>
      <c r="AR25" s="43"/>
      <c r="AX25" s="72"/>
      <c r="AY25" s="72"/>
      <c r="AZ25" s="72"/>
      <c r="BA25" s="72"/>
      <c r="BB25" s="72"/>
      <c r="BC25" s="43"/>
      <c r="BD25" s="72"/>
      <c r="BE25" s="43"/>
      <c r="BF25" s="71"/>
    </row>
    <row r="26" spans="1:58" s="45" customFormat="1" ht="24" customHeight="1">
      <c r="A26" s="65">
        <v>12</v>
      </c>
      <c r="B26" s="65"/>
      <c r="C26" s="66"/>
      <c r="D26" s="88" t="s">
        <v>4140</v>
      </c>
      <c r="E26" s="258" t="s">
        <v>1345</v>
      </c>
      <c r="F26" s="260">
        <v>75</v>
      </c>
      <c r="G26" s="68"/>
      <c r="I26" s="69"/>
      <c r="J26" s="69"/>
      <c r="K26" s="69"/>
      <c r="L26" s="69"/>
      <c r="M26" s="70"/>
      <c r="AK26" s="71"/>
      <c r="AM26" s="71"/>
      <c r="AN26" s="71"/>
      <c r="AR26" s="43"/>
      <c r="AX26" s="72"/>
      <c r="AY26" s="72"/>
      <c r="AZ26" s="72"/>
      <c r="BA26" s="72"/>
      <c r="BB26" s="72"/>
      <c r="BC26" s="43"/>
      <c r="BD26" s="72"/>
      <c r="BE26" s="43"/>
      <c r="BF26" s="71"/>
    </row>
    <row r="27" spans="2:44" s="73" customFormat="1" ht="15" customHeight="1">
      <c r="B27" s="59"/>
      <c r="C27" s="86"/>
      <c r="D27" s="86"/>
      <c r="E27" s="259"/>
      <c r="F27" s="257"/>
      <c r="M27" s="78"/>
      <c r="AM27" s="75"/>
      <c r="AN27" s="75"/>
      <c r="AR27" s="75"/>
    </row>
    <row r="28" spans="1:44" s="73" customFormat="1" ht="12.75">
      <c r="A28" s="109"/>
      <c r="B28" s="59" t="s">
        <v>1324</v>
      </c>
      <c r="C28" s="86" t="s">
        <v>1142</v>
      </c>
      <c r="D28" s="86" t="s">
        <v>4141</v>
      </c>
      <c r="E28" s="259"/>
      <c r="F28" s="257"/>
      <c r="M28" s="78"/>
      <c r="AM28" s="75"/>
      <c r="AN28" s="75"/>
      <c r="AR28" s="75"/>
    </row>
    <row r="29" spans="1:58" s="45" customFormat="1" ht="48" customHeight="1">
      <c r="A29" s="65">
        <v>13</v>
      </c>
      <c r="B29" s="65"/>
      <c r="C29" s="66"/>
      <c r="D29" s="88" t="s">
        <v>4142</v>
      </c>
      <c r="E29" s="258" t="s">
        <v>1157</v>
      </c>
      <c r="F29" s="260">
        <v>75</v>
      </c>
      <c r="G29" s="68"/>
      <c r="I29" s="69"/>
      <c r="J29" s="69"/>
      <c r="K29" s="69"/>
      <c r="L29" s="69"/>
      <c r="M29" s="70"/>
      <c r="AK29" s="71"/>
      <c r="AM29" s="71"/>
      <c r="AN29" s="71"/>
      <c r="AR29" s="43"/>
      <c r="AX29" s="72"/>
      <c r="AY29" s="72"/>
      <c r="AZ29" s="72"/>
      <c r="BA29" s="72"/>
      <c r="BB29" s="72"/>
      <c r="BC29" s="43"/>
      <c r="BD29" s="72"/>
      <c r="BE29" s="43"/>
      <c r="BF29" s="71"/>
    </row>
    <row r="30" spans="2:44" s="73" customFormat="1" ht="15" customHeight="1">
      <c r="B30" s="74" t="s">
        <v>1716</v>
      </c>
      <c r="C30" s="75" t="s">
        <v>1707</v>
      </c>
      <c r="D30" s="87" t="s">
        <v>4143</v>
      </c>
      <c r="E30" s="259"/>
      <c r="F30" s="257"/>
      <c r="M30" s="78"/>
      <c r="AM30" s="75"/>
      <c r="AN30" s="75"/>
      <c r="AR30" s="75"/>
    </row>
    <row r="31" spans="1:58" s="45" customFormat="1" ht="33.75" customHeight="1">
      <c r="A31" s="65">
        <v>14</v>
      </c>
      <c r="B31" s="65"/>
      <c r="C31" s="66"/>
      <c r="D31" s="88" t="s">
        <v>4144</v>
      </c>
      <c r="E31" s="259" t="s">
        <v>1157</v>
      </c>
      <c r="F31" s="257">
        <v>75</v>
      </c>
      <c r="G31" s="68"/>
      <c r="I31" s="69"/>
      <c r="J31" s="69"/>
      <c r="K31" s="69"/>
      <c r="L31" s="69"/>
      <c r="M31" s="70"/>
      <c r="AK31" s="71"/>
      <c r="AM31" s="71"/>
      <c r="AN31" s="71"/>
      <c r="AR31" s="43"/>
      <c r="AX31" s="72"/>
      <c r="AY31" s="72"/>
      <c r="AZ31" s="72"/>
      <c r="BA31" s="72"/>
      <c r="BB31" s="72"/>
      <c r="BC31" s="43"/>
      <c r="BD31" s="72"/>
      <c r="BE31" s="43"/>
      <c r="BF31" s="71"/>
    </row>
    <row r="32" spans="2:44" s="73" customFormat="1" ht="14.25" customHeight="1">
      <c r="B32" s="74" t="s">
        <v>1716</v>
      </c>
      <c r="C32" s="75"/>
      <c r="D32" s="87" t="s">
        <v>4145</v>
      </c>
      <c r="E32" s="259"/>
      <c r="F32" s="257"/>
      <c r="M32" s="78"/>
      <c r="AM32" s="75"/>
      <c r="AN32" s="75"/>
      <c r="AR32" s="75"/>
    </row>
    <row r="33" spans="1:58" s="45" customFormat="1" ht="51" customHeight="1">
      <c r="A33" s="65">
        <v>15</v>
      </c>
      <c r="B33" s="65"/>
      <c r="C33" s="66"/>
      <c r="D33" s="88" t="s">
        <v>4146</v>
      </c>
      <c r="E33" s="259" t="s">
        <v>1157</v>
      </c>
      <c r="F33" s="257">
        <v>75</v>
      </c>
      <c r="G33" s="68"/>
      <c r="I33" s="69"/>
      <c r="J33" s="69"/>
      <c r="K33" s="69"/>
      <c r="L33" s="69"/>
      <c r="M33" s="70"/>
      <c r="AK33" s="71"/>
      <c r="AM33" s="71"/>
      <c r="AN33" s="71"/>
      <c r="AR33" s="43"/>
      <c r="AX33" s="72"/>
      <c r="AY33" s="72"/>
      <c r="AZ33" s="72"/>
      <c r="BA33" s="72"/>
      <c r="BB33" s="72"/>
      <c r="BC33" s="43"/>
      <c r="BD33" s="72"/>
      <c r="BE33" s="43"/>
      <c r="BF33" s="71"/>
    </row>
    <row r="34" spans="2:44" s="73" customFormat="1" ht="15" customHeight="1">
      <c r="B34" s="74"/>
      <c r="C34" s="75"/>
      <c r="D34" s="87"/>
      <c r="E34" s="259"/>
      <c r="F34" s="257"/>
      <c r="M34" s="78"/>
      <c r="AM34" s="75"/>
      <c r="AN34" s="75"/>
      <c r="AR34" s="75"/>
    </row>
    <row r="35" spans="2:56" s="58" customFormat="1" ht="17.25" customHeight="1">
      <c r="B35" s="59" t="s">
        <v>1324</v>
      </c>
      <c r="C35" s="86" t="s">
        <v>1136</v>
      </c>
      <c r="D35" s="86" t="s">
        <v>4147</v>
      </c>
      <c r="E35" s="259"/>
      <c r="F35" s="257"/>
      <c r="I35" s="61"/>
      <c r="K35" s="61"/>
      <c r="M35" s="62"/>
      <c r="AK35" s="59"/>
      <c r="AM35" s="63"/>
      <c r="AN35" s="63"/>
      <c r="AR35" s="59"/>
      <c r="BD35" s="64"/>
    </row>
    <row r="36" spans="1:44" s="73" customFormat="1" ht="35.25" customHeight="1">
      <c r="A36" s="90">
        <v>16</v>
      </c>
      <c r="B36" s="90"/>
      <c r="C36" s="91"/>
      <c r="D36" s="93" t="s">
        <v>4148</v>
      </c>
      <c r="E36" s="259" t="s">
        <v>1129</v>
      </c>
      <c r="F36" s="257">
        <v>60</v>
      </c>
      <c r="M36" s="78"/>
      <c r="AM36" s="75"/>
      <c r="AN36" s="75"/>
      <c r="AR36" s="75"/>
    </row>
    <row r="37" spans="1:44" s="73" customFormat="1" ht="24" customHeight="1">
      <c r="A37" s="90">
        <v>17</v>
      </c>
      <c r="B37" s="90"/>
      <c r="C37" s="91"/>
      <c r="D37" s="93" t="s">
        <v>4149</v>
      </c>
      <c r="E37" s="259" t="s">
        <v>1104</v>
      </c>
      <c r="F37" s="257"/>
      <c r="M37" s="78"/>
      <c r="AM37" s="75"/>
      <c r="AN37" s="75"/>
      <c r="AR37" s="75"/>
    </row>
    <row r="38" spans="1:44" s="73" customFormat="1" ht="24" customHeight="1">
      <c r="A38" s="90">
        <v>18</v>
      </c>
      <c r="B38" s="90"/>
      <c r="C38" s="91"/>
      <c r="D38" s="93" t="s">
        <v>4150</v>
      </c>
      <c r="E38" s="259" t="s">
        <v>1104</v>
      </c>
      <c r="F38" s="257"/>
      <c r="M38" s="78"/>
      <c r="AM38" s="75"/>
      <c r="AN38" s="75"/>
      <c r="AR38" s="75"/>
    </row>
    <row r="39" spans="1:44" s="73" customFormat="1" ht="15" customHeight="1">
      <c r="A39" s="83"/>
      <c r="B39" s="80"/>
      <c r="C39" s="81"/>
      <c r="D39" s="233"/>
      <c r="E39" s="259"/>
      <c r="F39" s="257"/>
      <c r="M39" s="78"/>
      <c r="AM39" s="75"/>
      <c r="AN39" s="75"/>
      <c r="AR39" s="75"/>
    </row>
    <row r="40" spans="2:56" s="58" customFormat="1" ht="17.25" customHeight="1">
      <c r="B40" s="59" t="s">
        <v>1324</v>
      </c>
      <c r="C40" s="86" t="s">
        <v>1134</v>
      </c>
      <c r="D40" s="86" t="s">
        <v>4151</v>
      </c>
      <c r="E40" s="257"/>
      <c r="F40" s="257"/>
      <c r="I40" s="61"/>
      <c r="K40" s="61"/>
      <c r="M40" s="62"/>
      <c r="AK40" s="59"/>
      <c r="AM40" s="63"/>
      <c r="AN40" s="63"/>
      <c r="AR40" s="59"/>
      <c r="BD40" s="64"/>
    </row>
    <row r="41" spans="1:44" s="73" customFormat="1" ht="39" customHeight="1">
      <c r="A41" s="90">
        <v>19</v>
      </c>
      <c r="B41" s="90"/>
      <c r="C41" s="91"/>
      <c r="D41" s="93" t="s">
        <v>4152</v>
      </c>
      <c r="E41" s="257" t="s">
        <v>1326</v>
      </c>
      <c r="F41" s="257">
        <v>95</v>
      </c>
      <c r="M41" s="78"/>
      <c r="AM41" s="75"/>
      <c r="AN41" s="75"/>
      <c r="AR41" s="75"/>
    </row>
    <row r="42" spans="1:44" s="73" customFormat="1" ht="15" customHeight="1">
      <c r="A42" s="83"/>
      <c r="B42" s="80" t="s">
        <v>1716</v>
      </c>
      <c r="C42" s="81" t="s">
        <v>1707</v>
      </c>
      <c r="D42" s="82" t="s">
        <v>4153</v>
      </c>
      <c r="E42" s="257"/>
      <c r="F42" s="257"/>
      <c r="M42" s="78"/>
      <c r="AM42" s="75"/>
      <c r="AN42" s="75"/>
      <c r="AR42" s="75"/>
    </row>
    <row r="43" spans="1:58" s="45" customFormat="1" ht="36" customHeight="1">
      <c r="A43" s="65">
        <v>20</v>
      </c>
      <c r="B43" s="65"/>
      <c r="C43" s="66"/>
      <c r="D43" s="67" t="s">
        <v>4154</v>
      </c>
      <c r="E43" s="257" t="s">
        <v>1326</v>
      </c>
      <c r="F43" s="257">
        <v>95</v>
      </c>
      <c r="G43" s="68"/>
      <c r="I43" s="69"/>
      <c r="J43" s="69"/>
      <c r="K43" s="69"/>
      <c r="L43" s="69"/>
      <c r="M43" s="70"/>
      <c r="AK43" s="71"/>
      <c r="AM43" s="71"/>
      <c r="AN43" s="71"/>
      <c r="AR43" s="43"/>
      <c r="AX43" s="72"/>
      <c r="AY43" s="72"/>
      <c r="AZ43" s="72"/>
      <c r="BA43" s="72"/>
      <c r="BB43" s="72"/>
      <c r="BC43" s="43"/>
      <c r="BD43" s="72"/>
      <c r="BE43" s="43"/>
      <c r="BF43" s="71"/>
    </row>
    <row r="44" spans="1:44" s="73" customFormat="1" ht="15" customHeight="1">
      <c r="A44" s="83"/>
      <c r="B44" s="80" t="s">
        <v>1716</v>
      </c>
      <c r="C44" s="81" t="s">
        <v>1707</v>
      </c>
      <c r="D44" s="82" t="s">
        <v>4155</v>
      </c>
      <c r="E44" s="257"/>
      <c r="F44" s="257"/>
      <c r="M44" s="78"/>
      <c r="AM44" s="75"/>
      <c r="AN44" s="75"/>
      <c r="AR44" s="75"/>
    </row>
    <row r="45" spans="1:44" s="73" customFormat="1" ht="15" customHeight="1">
      <c r="A45" s="83"/>
      <c r="B45" s="80"/>
      <c r="C45" s="81"/>
      <c r="D45" s="82"/>
      <c r="E45" s="257"/>
      <c r="F45" s="257"/>
      <c r="M45" s="78"/>
      <c r="AM45" s="75"/>
      <c r="AN45" s="75"/>
      <c r="AR45" s="75"/>
    </row>
    <row r="46" spans="1:58" s="45" customFormat="1" ht="47.25" customHeight="1">
      <c r="A46" s="65">
        <v>21</v>
      </c>
      <c r="B46" s="65"/>
      <c r="C46" s="66"/>
      <c r="D46" s="67" t="s">
        <v>4156</v>
      </c>
      <c r="E46" s="257" t="s">
        <v>1326</v>
      </c>
      <c r="F46" s="257">
        <v>95</v>
      </c>
      <c r="G46" s="68"/>
      <c r="I46" s="69"/>
      <c r="J46" s="69"/>
      <c r="K46" s="69"/>
      <c r="L46" s="69"/>
      <c r="M46" s="70"/>
      <c r="AK46" s="71"/>
      <c r="AM46" s="71"/>
      <c r="AN46" s="71"/>
      <c r="AR46" s="43"/>
      <c r="AX46" s="72"/>
      <c r="AY46" s="72"/>
      <c r="AZ46" s="72"/>
      <c r="BA46" s="72"/>
      <c r="BB46" s="72"/>
      <c r="BC46" s="43"/>
      <c r="BD46" s="72"/>
      <c r="BE46" s="43"/>
      <c r="BF46" s="71"/>
    </row>
    <row r="47" spans="1:44" s="73" customFormat="1" ht="15" customHeight="1">
      <c r="A47" s="83"/>
      <c r="B47" s="80" t="s">
        <v>1716</v>
      </c>
      <c r="C47" s="81" t="s">
        <v>1707</v>
      </c>
      <c r="D47" s="82" t="s">
        <v>4155</v>
      </c>
      <c r="E47" s="257"/>
      <c r="F47" s="257"/>
      <c r="M47" s="78"/>
      <c r="AM47" s="75"/>
      <c r="AN47" s="75"/>
      <c r="AR47" s="75"/>
    </row>
    <row r="48" spans="1:58" s="45" customFormat="1" ht="45" customHeight="1">
      <c r="A48" s="65">
        <v>22</v>
      </c>
      <c r="B48" s="65"/>
      <c r="C48" s="66"/>
      <c r="D48" s="67" t="s">
        <v>4157</v>
      </c>
      <c r="E48" s="257" t="s">
        <v>1326</v>
      </c>
      <c r="F48" s="257">
        <v>95</v>
      </c>
      <c r="G48" s="68"/>
      <c r="I48" s="69"/>
      <c r="J48" s="69"/>
      <c r="K48" s="69"/>
      <c r="L48" s="69"/>
      <c r="M48" s="70"/>
      <c r="AK48" s="71"/>
      <c r="AM48" s="71"/>
      <c r="AN48" s="71"/>
      <c r="AR48" s="43"/>
      <c r="AX48" s="72"/>
      <c r="AY48" s="72"/>
      <c r="AZ48" s="72"/>
      <c r="BA48" s="72"/>
      <c r="BB48" s="72"/>
      <c r="BC48" s="43"/>
      <c r="BD48" s="72"/>
      <c r="BE48" s="43"/>
      <c r="BF48" s="71"/>
    </row>
    <row r="49" spans="1:44" s="73" customFormat="1" ht="17.25" customHeight="1">
      <c r="A49" s="83"/>
      <c r="B49" s="80" t="s">
        <v>1716</v>
      </c>
      <c r="C49" s="81" t="s">
        <v>1707</v>
      </c>
      <c r="D49" s="82" t="s">
        <v>4155</v>
      </c>
      <c r="E49" s="257"/>
      <c r="F49" s="257"/>
      <c r="M49" s="78"/>
      <c r="AM49" s="75"/>
      <c r="AN49" s="75"/>
      <c r="AR49" s="75"/>
    </row>
    <row r="50" spans="2:56" s="58" customFormat="1" ht="17.25" customHeight="1">
      <c r="B50" s="59" t="s">
        <v>1324</v>
      </c>
      <c r="C50" s="86" t="s">
        <v>1325</v>
      </c>
      <c r="D50" s="86" t="s">
        <v>4158</v>
      </c>
      <c r="E50" s="257"/>
      <c r="F50" s="257"/>
      <c r="I50" s="61"/>
      <c r="K50" s="61"/>
      <c r="M50" s="62"/>
      <c r="AK50" s="59"/>
      <c r="AM50" s="63"/>
      <c r="AN50" s="63"/>
      <c r="AR50" s="59"/>
      <c r="BD50" s="64"/>
    </row>
    <row r="51" spans="1:58" s="45" customFormat="1" ht="24" customHeight="1">
      <c r="A51" s="65">
        <v>23</v>
      </c>
      <c r="B51" s="65"/>
      <c r="C51" s="66"/>
      <c r="D51" s="67" t="s">
        <v>4159</v>
      </c>
      <c r="E51" s="257" t="s">
        <v>1104</v>
      </c>
      <c r="F51" s="257"/>
      <c r="G51" s="68"/>
      <c r="I51" s="69"/>
      <c r="J51" s="69"/>
      <c r="K51" s="69"/>
      <c r="L51" s="69"/>
      <c r="M51" s="70"/>
      <c r="AK51" s="71"/>
      <c r="AM51" s="71"/>
      <c r="AN51" s="71"/>
      <c r="AR51" s="43"/>
      <c r="AX51" s="72"/>
      <c r="AY51" s="72"/>
      <c r="AZ51" s="72"/>
      <c r="BA51" s="72"/>
      <c r="BB51" s="72"/>
      <c r="BC51" s="43"/>
      <c r="BD51" s="72"/>
      <c r="BE51" s="43"/>
      <c r="BF51" s="71"/>
    </row>
    <row r="52" spans="1:44" s="73" customFormat="1" ht="14.25" customHeight="1">
      <c r="A52" s="83"/>
      <c r="B52" s="80" t="s">
        <v>1716</v>
      </c>
      <c r="C52" s="81" t="s">
        <v>1707</v>
      </c>
      <c r="D52" s="82" t="s">
        <v>4160</v>
      </c>
      <c r="E52" s="257"/>
      <c r="F52" s="257"/>
      <c r="M52" s="78"/>
      <c r="AM52" s="75"/>
      <c r="AN52" s="75"/>
      <c r="AR52" s="75"/>
    </row>
    <row r="53" spans="1:44" s="73" customFormat="1" ht="24" customHeight="1">
      <c r="A53" s="65">
        <v>24</v>
      </c>
      <c r="B53" s="65"/>
      <c r="C53" s="66"/>
      <c r="D53" s="67" t="s">
        <v>4161</v>
      </c>
      <c r="E53" s="257" t="s">
        <v>1104</v>
      </c>
      <c r="F53" s="257"/>
      <c r="AM53" s="75"/>
      <c r="AN53" s="75"/>
      <c r="AR53" s="75"/>
    </row>
    <row r="54" spans="1:44" s="73" customFormat="1" ht="24" customHeight="1">
      <c r="A54" s="65">
        <v>25</v>
      </c>
      <c r="B54" s="65"/>
      <c r="C54" s="66"/>
      <c r="D54" s="67" t="s">
        <v>4162</v>
      </c>
      <c r="E54" s="257" t="s">
        <v>1104</v>
      </c>
      <c r="F54" s="257"/>
      <c r="AM54" s="75"/>
      <c r="AN54" s="75"/>
      <c r="AR54" s="75"/>
    </row>
    <row r="55" spans="1:44" s="73" customFormat="1" ht="15" customHeight="1">
      <c r="A55" s="83"/>
      <c r="B55" s="80" t="s">
        <v>1716</v>
      </c>
      <c r="C55" s="81" t="s">
        <v>1707</v>
      </c>
      <c r="D55" s="82" t="s">
        <v>4163</v>
      </c>
      <c r="E55" s="257"/>
      <c r="F55" s="257"/>
      <c r="M55" s="78"/>
      <c r="AM55" s="75"/>
      <c r="AN55" s="75"/>
      <c r="AR55" s="75"/>
    </row>
    <row r="56" spans="1:44" s="73" customFormat="1" ht="24" customHeight="1">
      <c r="A56" s="65">
        <v>26</v>
      </c>
      <c r="B56" s="65"/>
      <c r="C56" s="66"/>
      <c r="D56" s="67" t="s">
        <v>4164</v>
      </c>
      <c r="E56" s="257" t="s">
        <v>1104</v>
      </c>
      <c r="F56" s="257"/>
      <c r="AM56" s="75"/>
      <c r="AN56" s="75"/>
      <c r="AR56" s="75"/>
    </row>
    <row r="57" spans="1:44" s="73" customFormat="1" ht="15" customHeight="1">
      <c r="A57" s="83"/>
      <c r="B57" s="80" t="s">
        <v>1716</v>
      </c>
      <c r="C57" s="81" t="s">
        <v>1707</v>
      </c>
      <c r="D57" s="82" t="s">
        <v>4155</v>
      </c>
      <c r="E57" s="257"/>
      <c r="F57" s="257"/>
      <c r="M57" s="78"/>
      <c r="AM57" s="75"/>
      <c r="AN57" s="75"/>
      <c r="AR57" s="75"/>
    </row>
    <row r="58" spans="1:44" s="73" customFormat="1" ht="24" customHeight="1">
      <c r="A58" s="65">
        <v>27</v>
      </c>
      <c r="B58" s="65"/>
      <c r="C58" s="66"/>
      <c r="D58" s="67" t="s">
        <v>4165</v>
      </c>
      <c r="E58" s="257" t="s">
        <v>1104</v>
      </c>
      <c r="F58" s="257"/>
      <c r="AM58" s="75"/>
      <c r="AN58" s="75"/>
      <c r="AR58" s="75"/>
    </row>
    <row r="59" spans="1:44" s="73" customFormat="1" ht="24" customHeight="1">
      <c r="A59" s="65">
        <v>28</v>
      </c>
      <c r="B59" s="65"/>
      <c r="C59" s="66"/>
      <c r="D59" s="67" t="s">
        <v>4166</v>
      </c>
      <c r="E59" s="257" t="s">
        <v>1104</v>
      </c>
      <c r="F59" s="257"/>
      <c r="AM59" s="75"/>
      <c r="AN59" s="75"/>
      <c r="AR59" s="75"/>
    </row>
    <row r="60" spans="1:44" s="73" customFormat="1" ht="24" customHeight="1">
      <c r="A60" s="65">
        <v>29</v>
      </c>
      <c r="B60" s="65"/>
      <c r="C60" s="66"/>
      <c r="D60" s="67" t="s">
        <v>4167</v>
      </c>
      <c r="E60" s="257" t="s">
        <v>1104</v>
      </c>
      <c r="F60" s="257"/>
      <c r="AM60" s="75"/>
      <c r="AN60" s="75"/>
      <c r="AR60" s="75"/>
    </row>
    <row r="61" spans="1:44" s="73" customFormat="1" ht="24" customHeight="1">
      <c r="A61" s="65">
        <v>30</v>
      </c>
      <c r="B61" s="65"/>
      <c r="C61" s="66"/>
      <c r="D61" s="67" t="s">
        <v>4031</v>
      </c>
      <c r="E61" s="257" t="s">
        <v>1104</v>
      </c>
      <c r="F61" s="257"/>
      <c r="AM61" s="75"/>
      <c r="AN61" s="75"/>
      <c r="AR61" s="75"/>
    </row>
    <row r="62" spans="1:44" s="73" customFormat="1" ht="24" customHeight="1">
      <c r="A62" s="65">
        <v>31</v>
      </c>
      <c r="B62" s="65"/>
      <c r="C62" s="66"/>
      <c r="D62" s="67" t="s">
        <v>4168</v>
      </c>
      <c r="E62" s="257" t="s">
        <v>1104</v>
      </c>
      <c r="F62" s="257"/>
      <c r="AM62" s="75"/>
      <c r="AN62" s="75"/>
      <c r="AR62" s="75"/>
    </row>
    <row r="63" spans="1:44" s="73" customFormat="1" ht="24" customHeight="1">
      <c r="A63" s="65">
        <v>32</v>
      </c>
      <c r="B63" s="65"/>
      <c r="C63" s="66"/>
      <c r="D63" s="67" t="s">
        <v>4036</v>
      </c>
      <c r="E63" s="257" t="s">
        <v>1104</v>
      </c>
      <c r="F63" s="257"/>
      <c r="AM63" s="75"/>
      <c r="AN63" s="75"/>
      <c r="AR63" s="75"/>
    </row>
    <row r="64" spans="1:44" s="73" customFormat="1" ht="15" customHeight="1">
      <c r="A64" s="83"/>
      <c r="B64" s="80" t="s">
        <v>1716</v>
      </c>
      <c r="C64" s="81" t="s">
        <v>1707</v>
      </c>
      <c r="D64" s="82" t="s">
        <v>4169</v>
      </c>
      <c r="E64" s="257"/>
      <c r="F64" s="257"/>
      <c r="M64" s="78"/>
      <c r="AM64" s="75"/>
      <c r="AN64" s="75"/>
      <c r="AR64" s="75"/>
    </row>
    <row r="65" spans="1:44" s="73" customFormat="1" ht="24" customHeight="1">
      <c r="A65" s="65">
        <v>33</v>
      </c>
      <c r="B65" s="65"/>
      <c r="C65" s="66"/>
      <c r="D65" s="67" t="s">
        <v>4038</v>
      </c>
      <c r="E65" s="257" t="s">
        <v>1104</v>
      </c>
      <c r="F65" s="257"/>
      <c r="AM65" s="75"/>
      <c r="AN65" s="75"/>
      <c r="AR65" s="75"/>
    </row>
    <row r="66" spans="1:44" s="73" customFormat="1" ht="15" customHeight="1">
      <c r="A66" s="83"/>
      <c r="B66" s="80" t="s">
        <v>1716</v>
      </c>
      <c r="C66" s="81" t="s">
        <v>1707</v>
      </c>
      <c r="D66" s="82" t="s">
        <v>4170</v>
      </c>
      <c r="E66" s="257"/>
      <c r="F66" s="257"/>
      <c r="M66" s="78"/>
      <c r="AM66" s="75"/>
      <c r="AN66" s="75"/>
      <c r="AR66" s="75"/>
    </row>
    <row r="67" spans="1:44" s="73" customFormat="1" ht="24" customHeight="1">
      <c r="A67" s="65">
        <v>34</v>
      </c>
      <c r="B67" s="65"/>
      <c r="C67" s="66"/>
      <c r="D67" s="67" t="s">
        <v>4041</v>
      </c>
      <c r="E67" s="257" t="s">
        <v>1126</v>
      </c>
      <c r="F67" s="257">
        <v>100</v>
      </c>
      <c r="AM67" s="75"/>
      <c r="AN67" s="75"/>
      <c r="AR67" s="75"/>
    </row>
    <row r="68" spans="1:44" s="73" customFormat="1" ht="15" customHeight="1">
      <c r="A68" s="83"/>
      <c r="B68" s="80" t="s">
        <v>1716</v>
      </c>
      <c r="C68" s="81" t="s">
        <v>1707</v>
      </c>
      <c r="D68" s="82" t="s">
        <v>4171</v>
      </c>
      <c r="E68" s="257"/>
      <c r="F68" s="257"/>
      <c r="M68" s="78"/>
      <c r="AM68" s="75"/>
      <c r="AN68" s="75"/>
      <c r="AR68" s="75"/>
    </row>
    <row r="69" spans="1:44" s="73" customFormat="1" ht="24" customHeight="1">
      <c r="A69" s="65">
        <v>35</v>
      </c>
      <c r="B69" s="65"/>
      <c r="C69" s="66"/>
      <c r="D69" s="67" t="s">
        <v>4172</v>
      </c>
      <c r="E69" s="257" t="s">
        <v>1104</v>
      </c>
      <c r="F69" s="257"/>
      <c r="AM69" s="75"/>
      <c r="AN69" s="75"/>
      <c r="AR69" s="75"/>
    </row>
    <row r="70" spans="1:6" s="45" customFormat="1" ht="6.75" customHeight="1">
      <c r="A70" s="47"/>
      <c r="B70" s="47"/>
      <c r="C70" s="47"/>
      <c r="D70" s="47"/>
      <c r="E70" s="257"/>
      <c r="F70" s="257"/>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F39"/>
  <sheetViews>
    <sheetView zoomScalePageLayoutView="0" workbookViewId="0" topLeftCell="A1">
      <selection activeCell="D11" sqref="D11"/>
    </sheetView>
  </sheetViews>
  <sheetFormatPr defaultColWidth="9.160156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4173</v>
      </c>
      <c r="E3" s="258"/>
      <c r="F3" s="258"/>
      <c r="I3" s="61"/>
      <c r="K3" s="61"/>
      <c r="M3" s="61"/>
      <c r="AK3" s="59"/>
      <c r="AM3" s="63"/>
      <c r="AN3" s="63"/>
      <c r="AR3" s="59"/>
      <c r="BD3" s="64"/>
    </row>
    <row r="4" spans="2:56" s="58" customFormat="1" ht="22.5" customHeight="1">
      <c r="B4" s="59"/>
      <c r="C4" s="86" t="s">
        <v>1135</v>
      </c>
      <c r="D4" s="86" t="s">
        <v>4174</v>
      </c>
      <c r="E4" s="258"/>
      <c r="F4" s="260"/>
      <c r="I4" s="61"/>
      <c r="K4" s="61"/>
      <c r="M4" s="61"/>
      <c r="AK4" s="59"/>
      <c r="AM4" s="63"/>
      <c r="AN4" s="63"/>
      <c r="AR4" s="59"/>
      <c r="BD4" s="64"/>
    </row>
    <row r="5" spans="1:58" s="45" customFormat="1" ht="36.75" customHeight="1">
      <c r="A5" s="65" t="s">
        <v>5</v>
      </c>
      <c r="B5" s="65"/>
      <c r="C5" s="66"/>
      <c r="D5" s="88" t="s">
        <v>2036</v>
      </c>
      <c r="E5" s="258" t="s">
        <v>1157</v>
      </c>
      <c r="F5" s="258">
        <v>65</v>
      </c>
      <c r="G5" s="68"/>
      <c r="I5" s="69"/>
      <c r="J5" s="69"/>
      <c r="K5" s="69"/>
      <c r="L5" s="69"/>
      <c r="M5" s="69"/>
      <c r="AK5" s="71"/>
      <c r="AM5" s="71"/>
      <c r="AN5" s="71"/>
      <c r="AR5" s="43"/>
      <c r="AX5" s="72"/>
      <c r="AY5" s="72"/>
      <c r="AZ5" s="72"/>
      <c r="BA5" s="72"/>
      <c r="BB5" s="72"/>
      <c r="BC5" s="43"/>
      <c r="BD5" s="72"/>
      <c r="BE5" s="43"/>
      <c r="BF5" s="71"/>
    </row>
    <row r="6" spans="2:44" s="73" customFormat="1" ht="12.75" customHeight="1">
      <c r="B6" s="80" t="s">
        <v>1716</v>
      </c>
      <c r="C6" s="81" t="s">
        <v>1707</v>
      </c>
      <c r="D6" s="82" t="s">
        <v>4175</v>
      </c>
      <c r="E6" s="258"/>
      <c r="F6" s="260"/>
      <c r="AM6" s="75"/>
      <c r="AN6" s="75"/>
      <c r="AR6" s="75"/>
    </row>
    <row r="7" spans="2:44" s="73" customFormat="1" ht="12.75" customHeight="1">
      <c r="B7" s="74"/>
      <c r="C7" s="75"/>
      <c r="D7" s="235"/>
      <c r="E7" s="258"/>
      <c r="F7" s="260"/>
      <c r="AM7" s="75"/>
      <c r="AN7" s="75"/>
      <c r="AR7" s="75"/>
    </row>
    <row r="8" spans="1:44" s="73" customFormat="1" ht="12.75">
      <c r="A8" s="109"/>
      <c r="B8" s="236"/>
      <c r="C8" s="86" t="s">
        <v>1115</v>
      </c>
      <c r="D8" s="86" t="s">
        <v>4176</v>
      </c>
      <c r="E8" s="258"/>
      <c r="F8" s="260"/>
      <c r="AM8" s="75"/>
      <c r="AN8" s="75"/>
      <c r="AR8" s="75"/>
    </row>
    <row r="9" spans="1:58" s="45" customFormat="1" ht="52.5" customHeight="1">
      <c r="A9" s="65">
        <v>2</v>
      </c>
      <c r="B9" s="65"/>
      <c r="C9" s="66"/>
      <c r="D9" s="88" t="s">
        <v>4177</v>
      </c>
      <c r="E9" s="258" t="s">
        <v>1157</v>
      </c>
      <c r="F9" s="260">
        <v>65</v>
      </c>
      <c r="G9" s="68"/>
      <c r="I9" s="69"/>
      <c r="J9" s="69"/>
      <c r="K9" s="69"/>
      <c r="L9" s="69"/>
      <c r="M9" s="69"/>
      <c r="AK9" s="71"/>
      <c r="AM9" s="71"/>
      <c r="AN9" s="71"/>
      <c r="AR9" s="43"/>
      <c r="AX9" s="72"/>
      <c r="AY9" s="72"/>
      <c r="AZ9" s="72"/>
      <c r="BA9" s="72"/>
      <c r="BB9" s="72"/>
      <c r="BC9" s="43"/>
      <c r="BD9" s="72"/>
      <c r="BE9" s="43"/>
      <c r="BF9" s="71"/>
    </row>
    <row r="10" spans="1:58" s="45" customFormat="1" ht="35.25" customHeight="1">
      <c r="A10" s="65">
        <v>3</v>
      </c>
      <c r="B10" s="65"/>
      <c r="C10" s="66"/>
      <c r="D10" s="88" t="s">
        <v>2107</v>
      </c>
      <c r="E10" s="258" t="s">
        <v>1157</v>
      </c>
      <c r="F10" s="260">
        <v>80</v>
      </c>
      <c r="G10" s="68"/>
      <c r="I10" s="69"/>
      <c r="J10" s="69"/>
      <c r="K10" s="69"/>
      <c r="L10" s="69"/>
      <c r="M10" s="69"/>
      <c r="AK10" s="71"/>
      <c r="AM10" s="71"/>
      <c r="AN10" s="71"/>
      <c r="AR10" s="43"/>
      <c r="AX10" s="72"/>
      <c r="AY10" s="72"/>
      <c r="AZ10" s="72"/>
      <c r="BA10" s="72"/>
      <c r="BB10" s="72"/>
      <c r="BC10" s="43"/>
      <c r="BD10" s="72"/>
      <c r="BE10" s="43"/>
      <c r="BF10" s="71"/>
    </row>
    <row r="11" spans="1:58" s="45" customFormat="1" ht="57" customHeight="1">
      <c r="A11" s="65">
        <v>4</v>
      </c>
      <c r="B11" s="65"/>
      <c r="C11" s="66"/>
      <c r="D11" s="88" t="s">
        <v>4178</v>
      </c>
      <c r="E11" s="258" t="s">
        <v>1157</v>
      </c>
      <c r="F11" s="260">
        <v>80</v>
      </c>
      <c r="G11" s="68"/>
      <c r="I11" s="69"/>
      <c r="J11" s="69"/>
      <c r="K11" s="69"/>
      <c r="L11" s="69"/>
      <c r="M11" s="69"/>
      <c r="AK11" s="71"/>
      <c r="AM11" s="71"/>
      <c r="AN11" s="71"/>
      <c r="AR11" s="43"/>
      <c r="AX11" s="72"/>
      <c r="AY11" s="72"/>
      <c r="AZ11" s="72"/>
      <c r="BA11" s="72"/>
      <c r="BB11" s="72"/>
      <c r="BC11" s="43"/>
      <c r="BD11" s="72"/>
      <c r="BE11" s="43"/>
      <c r="BF11" s="71"/>
    </row>
    <row r="12" spans="2:44" s="73" customFormat="1" ht="15" customHeight="1">
      <c r="B12" s="74"/>
      <c r="C12" s="86"/>
      <c r="D12" s="86"/>
      <c r="E12" s="258"/>
      <c r="F12" s="260"/>
      <c r="AM12" s="75"/>
      <c r="AN12" s="75"/>
      <c r="AR12" s="75"/>
    </row>
    <row r="13" spans="1:44" s="73" customFormat="1" ht="12.75">
      <c r="A13" s="109"/>
      <c r="B13" s="236"/>
      <c r="C13" s="86" t="s">
        <v>1142</v>
      </c>
      <c r="D13" s="86" t="s">
        <v>4179</v>
      </c>
      <c r="E13" s="258"/>
      <c r="F13" s="260"/>
      <c r="AM13" s="75"/>
      <c r="AN13" s="75"/>
      <c r="AR13" s="75"/>
    </row>
    <row r="14" spans="1:58" s="45" customFormat="1" ht="37.5" customHeight="1">
      <c r="A14" s="65">
        <v>5</v>
      </c>
      <c r="B14" s="65"/>
      <c r="C14" s="66"/>
      <c r="D14" s="88" t="s">
        <v>4180</v>
      </c>
      <c r="E14" s="258" t="s">
        <v>1129</v>
      </c>
      <c r="F14" s="260">
        <v>60</v>
      </c>
      <c r="G14" s="68"/>
      <c r="I14" s="69"/>
      <c r="J14" s="69"/>
      <c r="K14" s="69"/>
      <c r="L14" s="69"/>
      <c r="M14" s="69"/>
      <c r="AK14" s="71"/>
      <c r="AM14" s="71"/>
      <c r="AN14" s="71"/>
      <c r="AR14" s="43"/>
      <c r="AX14" s="72"/>
      <c r="AY14" s="72"/>
      <c r="AZ14" s="72"/>
      <c r="BA14" s="72"/>
      <c r="BB14" s="72"/>
      <c r="BC14" s="43"/>
      <c r="BD14" s="72"/>
      <c r="BE14" s="43"/>
      <c r="BF14" s="71"/>
    </row>
    <row r="15" spans="1:44" s="73" customFormat="1" ht="27.75" customHeight="1">
      <c r="A15" s="65">
        <v>6</v>
      </c>
      <c r="B15" s="65"/>
      <c r="C15" s="66"/>
      <c r="D15" s="88" t="s">
        <v>2113</v>
      </c>
      <c r="E15" s="258" t="s">
        <v>1129</v>
      </c>
      <c r="F15" s="260">
        <v>60</v>
      </c>
      <c r="AM15" s="75"/>
      <c r="AN15" s="75"/>
      <c r="AR15" s="75"/>
    </row>
    <row r="16" spans="1:58" s="45" customFormat="1" ht="33.75" customHeight="1">
      <c r="A16" s="65">
        <v>7</v>
      </c>
      <c r="B16" s="65"/>
      <c r="C16" s="66"/>
      <c r="D16" s="88" t="s">
        <v>4181</v>
      </c>
      <c r="E16" s="258" t="s">
        <v>1129</v>
      </c>
      <c r="F16" s="260">
        <v>60</v>
      </c>
      <c r="G16" s="68"/>
      <c r="I16" s="69"/>
      <c r="J16" s="69"/>
      <c r="K16" s="69"/>
      <c r="L16" s="69"/>
      <c r="M16" s="69"/>
      <c r="AK16" s="71"/>
      <c r="AM16" s="71"/>
      <c r="AN16" s="71"/>
      <c r="AR16" s="43"/>
      <c r="AX16" s="72"/>
      <c r="AY16" s="72"/>
      <c r="AZ16" s="72"/>
      <c r="BA16" s="72"/>
      <c r="BB16" s="72"/>
      <c r="BC16" s="43"/>
      <c r="BD16" s="72"/>
      <c r="BE16" s="43"/>
      <c r="BF16" s="71"/>
    </row>
    <row r="17" spans="2:44" s="73" customFormat="1" ht="14.25" customHeight="1">
      <c r="B17" s="74"/>
      <c r="C17" s="75"/>
      <c r="D17" s="87"/>
      <c r="E17" s="258"/>
      <c r="F17" s="260"/>
      <c r="AM17" s="75"/>
      <c r="AN17" s="75"/>
      <c r="AR17" s="75"/>
    </row>
    <row r="18" spans="1:44" s="73" customFormat="1" ht="14.25" customHeight="1">
      <c r="A18" s="109"/>
      <c r="B18" s="59" t="s">
        <v>1324</v>
      </c>
      <c r="C18" s="86" t="s">
        <v>1136</v>
      </c>
      <c r="D18" s="86" t="s">
        <v>4182</v>
      </c>
      <c r="E18" s="258"/>
      <c r="F18" s="260"/>
      <c r="AM18" s="75"/>
      <c r="AN18" s="75"/>
      <c r="AR18" s="75"/>
    </row>
    <row r="19" spans="1:58" s="45" customFormat="1" ht="33" customHeight="1">
      <c r="A19" s="65">
        <v>8</v>
      </c>
      <c r="B19" s="65"/>
      <c r="C19" s="66"/>
      <c r="D19" s="88" t="s">
        <v>4183</v>
      </c>
      <c r="E19" s="258" t="s">
        <v>1111</v>
      </c>
      <c r="F19" s="260">
        <v>95</v>
      </c>
      <c r="G19" s="68"/>
      <c r="I19" s="69"/>
      <c r="J19" s="69"/>
      <c r="K19" s="69"/>
      <c r="L19" s="69"/>
      <c r="M19" s="69"/>
      <c r="AK19" s="71"/>
      <c r="AM19" s="71"/>
      <c r="AN19" s="71"/>
      <c r="AR19" s="43"/>
      <c r="AX19" s="72"/>
      <c r="AY19" s="72"/>
      <c r="AZ19" s="72"/>
      <c r="BA19" s="72"/>
      <c r="BB19" s="72"/>
      <c r="BC19" s="43"/>
      <c r="BD19" s="72"/>
      <c r="BE19" s="43"/>
      <c r="BF19" s="71"/>
    </row>
    <row r="20" spans="1:58" s="45" customFormat="1" ht="14.25" customHeight="1">
      <c r="A20" s="68"/>
      <c r="B20" s="68"/>
      <c r="C20" s="95"/>
      <c r="D20" s="237"/>
      <c r="E20" s="258"/>
      <c r="F20" s="260"/>
      <c r="G20" s="68"/>
      <c r="I20" s="69"/>
      <c r="J20" s="69"/>
      <c r="K20" s="69"/>
      <c r="L20" s="69"/>
      <c r="M20" s="69"/>
      <c r="AK20" s="71"/>
      <c r="AM20" s="71"/>
      <c r="AN20" s="71"/>
      <c r="AR20" s="43"/>
      <c r="AX20" s="72"/>
      <c r="AY20" s="72"/>
      <c r="AZ20" s="72"/>
      <c r="BA20" s="72"/>
      <c r="BB20" s="72"/>
      <c r="BC20" s="43"/>
      <c r="BD20" s="72"/>
      <c r="BE20" s="43"/>
      <c r="BF20" s="71"/>
    </row>
    <row r="21" spans="1:44" s="73" customFormat="1" ht="14.25" customHeight="1">
      <c r="A21" s="109"/>
      <c r="B21" s="59" t="s">
        <v>1324</v>
      </c>
      <c r="C21" s="238"/>
      <c r="D21" s="86" t="s">
        <v>4184</v>
      </c>
      <c r="E21" s="258"/>
      <c r="F21" s="260"/>
      <c r="AM21" s="75"/>
      <c r="AN21" s="75"/>
      <c r="AR21" s="75"/>
    </row>
    <row r="22" spans="1:58" s="45" customFormat="1" ht="33" customHeight="1">
      <c r="A22" s="65">
        <v>9</v>
      </c>
      <c r="B22" s="65"/>
      <c r="C22" s="66"/>
      <c r="D22" s="88" t="s">
        <v>4185</v>
      </c>
      <c r="E22" s="258" t="s">
        <v>1104</v>
      </c>
      <c r="F22" s="260"/>
      <c r="G22" s="68"/>
      <c r="I22" s="69"/>
      <c r="J22" s="69"/>
      <c r="K22" s="69"/>
      <c r="L22" s="69"/>
      <c r="M22" s="69"/>
      <c r="AK22" s="71"/>
      <c r="AM22" s="71"/>
      <c r="AN22" s="71"/>
      <c r="AR22" s="43"/>
      <c r="AX22" s="72"/>
      <c r="AY22" s="72"/>
      <c r="AZ22" s="72"/>
      <c r="BA22" s="72"/>
      <c r="BB22" s="72"/>
      <c r="BC22" s="43"/>
      <c r="BD22" s="72"/>
      <c r="BE22" s="43"/>
      <c r="BF22" s="71"/>
    </row>
    <row r="23" spans="1:58" s="45" customFormat="1" ht="21.75" customHeight="1">
      <c r="A23" s="65">
        <v>10</v>
      </c>
      <c r="B23" s="65"/>
      <c r="C23" s="66"/>
      <c r="D23" s="88" t="s">
        <v>4186</v>
      </c>
      <c r="E23" s="258" t="s">
        <v>1104</v>
      </c>
      <c r="F23" s="260"/>
      <c r="G23" s="68"/>
      <c r="I23" s="69"/>
      <c r="J23" s="69"/>
      <c r="K23" s="69"/>
      <c r="L23" s="69"/>
      <c r="M23" s="69"/>
      <c r="AK23" s="71"/>
      <c r="AM23" s="71"/>
      <c r="AN23" s="71"/>
      <c r="AR23" s="43"/>
      <c r="AX23" s="72"/>
      <c r="AY23" s="72"/>
      <c r="AZ23" s="72"/>
      <c r="BA23" s="72"/>
      <c r="BB23" s="72"/>
      <c r="BC23" s="43"/>
      <c r="BD23" s="72"/>
      <c r="BE23" s="43"/>
      <c r="BF23" s="71"/>
    </row>
    <row r="24" spans="1:58" s="45" customFormat="1" ht="33" customHeight="1">
      <c r="A24" s="65">
        <v>11</v>
      </c>
      <c r="B24" s="65"/>
      <c r="C24" s="66"/>
      <c r="D24" s="88" t="s">
        <v>4187</v>
      </c>
      <c r="E24" s="258" t="s">
        <v>1104</v>
      </c>
      <c r="F24" s="260"/>
      <c r="G24" s="68"/>
      <c r="I24" s="69"/>
      <c r="J24" s="69"/>
      <c r="K24" s="69"/>
      <c r="L24" s="69"/>
      <c r="M24" s="69"/>
      <c r="AK24" s="71"/>
      <c r="AM24" s="71"/>
      <c r="AN24" s="71"/>
      <c r="AR24" s="43"/>
      <c r="AX24" s="72"/>
      <c r="AY24" s="72"/>
      <c r="AZ24" s="72"/>
      <c r="BA24" s="72"/>
      <c r="BB24" s="72"/>
      <c r="BC24" s="43"/>
      <c r="BD24" s="72"/>
      <c r="BE24" s="43"/>
      <c r="BF24" s="71"/>
    </row>
    <row r="25" spans="1:6" ht="12">
      <c r="A25" s="239"/>
      <c r="B25" s="239"/>
      <c r="C25" s="239"/>
      <c r="D25" s="239"/>
      <c r="E25" s="258"/>
      <c r="F25" s="260"/>
    </row>
    <row r="26" spans="5:6" ht="12">
      <c r="E26" s="258"/>
      <c r="F26" s="260"/>
    </row>
    <row r="27" ht="10.5">
      <c r="E27" s="259"/>
    </row>
    <row r="28" ht="10.5">
      <c r="E28" s="259"/>
    </row>
    <row r="29" spans="5:6" ht="12">
      <c r="E29" s="258"/>
      <c r="F29" s="260"/>
    </row>
    <row r="30" ht="10.5">
      <c r="E30" s="259"/>
    </row>
    <row r="31" ht="10.5">
      <c r="E31" s="259"/>
    </row>
    <row r="32" ht="10.5">
      <c r="E32" s="259"/>
    </row>
    <row r="33" ht="10.5">
      <c r="E33" s="259"/>
    </row>
    <row r="34" ht="10.5">
      <c r="E34" s="259"/>
    </row>
    <row r="35" ht="10.5">
      <c r="E35" s="259"/>
    </row>
    <row r="36" ht="10.5">
      <c r="E36" s="259"/>
    </row>
    <row r="37" ht="10.5">
      <c r="E37" s="259"/>
    </row>
    <row r="38" ht="10.5">
      <c r="E38" s="259"/>
    </row>
    <row r="39" ht="10.5">
      <c r="E39" s="259"/>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54"/>
  <sheetViews>
    <sheetView zoomScale="115" zoomScaleNormal="115" zoomScalePageLayoutView="0" workbookViewId="0" topLeftCell="A47">
      <selection activeCell="C12" sqref="C12"/>
    </sheetView>
  </sheetViews>
  <sheetFormatPr defaultColWidth="10.5" defaultRowHeight="10.5"/>
  <cols>
    <col min="1" max="1" width="4.16015625" style="2" customWidth="1"/>
    <col min="2" max="2" width="15.5" style="3" customWidth="1"/>
    <col min="3" max="3" width="42" style="3" customWidth="1"/>
    <col min="4" max="4" width="25.33203125" style="3" customWidth="1"/>
    <col min="5" max="5" width="42" style="3" customWidth="1"/>
    <col min="6" max="6" width="10.66015625" style="27" customWidth="1"/>
    <col min="7" max="16384" width="10.5" style="1" customWidth="1"/>
  </cols>
  <sheetData>
    <row r="1" spans="1:6" s="4" customFormat="1" ht="27.75" customHeight="1">
      <c r="A1" s="263" t="s">
        <v>1101</v>
      </c>
      <c r="B1" s="264"/>
      <c r="C1" s="264"/>
      <c r="D1" s="264"/>
      <c r="E1" s="264"/>
      <c r="F1" s="17"/>
    </row>
    <row r="2" spans="1:6" s="4" customFormat="1" ht="12.75" customHeight="1">
      <c r="A2" s="5" t="s">
        <v>0</v>
      </c>
      <c r="B2" s="5"/>
      <c r="C2" s="5"/>
      <c r="D2" s="5"/>
      <c r="E2" s="5"/>
      <c r="F2" s="18"/>
    </row>
    <row r="3" spans="1:6" s="4" customFormat="1" ht="12.75" customHeight="1">
      <c r="A3" s="5" t="s">
        <v>1388</v>
      </c>
      <c r="B3" s="5"/>
      <c r="C3" s="5"/>
      <c r="D3" s="5"/>
      <c r="E3" s="5"/>
      <c r="F3" s="18"/>
    </row>
    <row r="4" spans="1:6" s="4" customFormat="1" ht="6.75" customHeight="1">
      <c r="A4" s="6"/>
      <c r="B4" s="6"/>
      <c r="C4" s="6"/>
      <c r="D4" s="6"/>
      <c r="E4" s="6"/>
      <c r="F4" s="19"/>
    </row>
    <row r="5" spans="1:6" s="4" customFormat="1" ht="27" customHeight="1">
      <c r="A5" s="7" t="s">
        <v>2</v>
      </c>
      <c r="B5" s="7" t="s">
        <v>3</v>
      </c>
      <c r="C5" s="7" t="s">
        <v>4</v>
      </c>
      <c r="D5" s="7" t="s">
        <v>1608</v>
      </c>
      <c r="E5" s="7" t="s">
        <v>1102</v>
      </c>
      <c r="F5" s="20"/>
    </row>
    <row r="6" spans="1:6" s="4" customFormat="1" ht="12.75" customHeight="1" hidden="1">
      <c r="A6" s="7" t="s">
        <v>5</v>
      </c>
      <c r="B6" s="7" t="s">
        <v>6</v>
      </c>
      <c r="C6" s="7" t="s">
        <v>7</v>
      </c>
      <c r="D6" s="7"/>
      <c r="E6" s="7"/>
      <c r="F6" s="20"/>
    </row>
    <row r="7" spans="1:6" s="4" customFormat="1" ht="12.75" customHeight="1" hidden="1">
      <c r="A7" s="8"/>
      <c r="B7" s="8"/>
      <c r="C7" s="8"/>
      <c r="D7" s="8"/>
      <c r="E7" s="8"/>
      <c r="F7" s="21"/>
    </row>
    <row r="8" spans="1:6" s="4" customFormat="1" ht="30.75" customHeight="1">
      <c r="A8" s="9"/>
      <c r="B8" s="10" t="s">
        <v>19</v>
      </c>
      <c r="C8" s="10" t="s">
        <v>20</v>
      </c>
      <c r="D8" s="10"/>
      <c r="E8" s="10"/>
      <c r="F8" s="22"/>
    </row>
    <row r="9" spans="1:6" s="4" customFormat="1" ht="28.5" customHeight="1">
      <c r="A9" s="11"/>
      <c r="B9" s="12" t="s">
        <v>5</v>
      </c>
      <c r="C9" s="12" t="s">
        <v>1389</v>
      </c>
      <c r="D9" s="12"/>
      <c r="E9" s="12"/>
      <c r="F9" s="23"/>
    </row>
    <row r="10" spans="1:6" s="4" customFormat="1" ht="27.75" customHeight="1">
      <c r="A10" s="13">
        <v>1</v>
      </c>
      <c r="B10" s="14" t="s">
        <v>1390</v>
      </c>
      <c r="C10" s="14" t="s">
        <v>1391</v>
      </c>
      <c r="D10" s="14" t="s">
        <v>1104</v>
      </c>
      <c r="E10" s="28"/>
      <c r="F10" s="24"/>
    </row>
    <row r="11" spans="1:6" s="4" customFormat="1" ht="24" customHeight="1">
      <c r="A11" s="13">
        <v>2</v>
      </c>
      <c r="B11" s="14" t="s">
        <v>1392</v>
      </c>
      <c r="C11" s="14" t="s">
        <v>1393</v>
      </c>
      <c r="D11" s="14" t="s">
        <v>1104</v>
      </c>
      <c r="E11" s="28"/>
      <c r="F11" s="24"/>
    </row>
    <row r="12" spans="1:6" s="4" customFormat="1" ht="24" customHeight="1">
      <c r="A12" s="13">
        <v>3</v>
      </c>
      <c r="B12" s="14" t="s">
        <v>1394</v>
      </c>
      <c r="C12" s="14" t="s">
        <v>1395</v>
      </c>
      <c r="D12" s="14" t="s">
        <v>1104</v>
      </c>
      <c r="E12" s="28"/>
      <c r="F12" s="24"/>
    </row>
    <row r="13" spans="1:6" s="4" customFormat="1" ht="27" customHeight="1">
      <c r="A13" s="13">
        <v>4</v>
      </c>
      <c r="B13" s="14" t="s">
        <v>1396</v>
      </c>
      <c r="C13" s="14" t="s">
        <v>1397</v>
      </c>
      <c r="D13" s="14" t="s">
        <v>1104</v>
      </c>
      <c r="E13" s="28"/>
      <c r="F13" s="24"/>
    </row>
    <row r="14" spans="1:6" s="4" customFormat="1" ht="25.5" customHeight="1">
      <c r="A14" s="13">
        <v>5</v>
      </c>
      <c r="B14" s="14" t="s">
        <v>1398</v>
      </c>
      <c r="C14" s="14" t="s">
        <v>1399</v>
      </c>
      <c r="D14" s="14" t="s">
        <v>1104</v>
      </c>
      <c r="E14" s="28"/>
      <c r="F14" s="24"/>
    </row>
    <row r="15" spans="1:6" s="4" customFormat="1" ht="24" customHeight="1">
      <c r="A15" s="13">
        <v>6</v>
      </c>
      <c r="B15" s="14" t="s">
        <v>1400</v>
      </c>
      <c r="C15" s="14" t="s">
        <v>1401</v>
      </c>
      <c r="D15" s="14" t="s">
        <v>1104</v>
      </c>
      <c r="E15" s="28"/>
      <c r="F15" s="24"/>
    </row>
    <row r="16" spans="1:6" s="4" customFormat="1" ht="24.75" customHeight="1">
      <c r="A16" s="13">
        <v>7</v>
      </c>
      <c r="B16" s="14" t="s">
        <v>1402</v>
      </c>
      <c r="C16" s="14" t="s">
        <v>1403</v>
      </c>
      <c r="D16" s="14" t="s">
        <v>1104</v>
      </c>
      <c r="E16" s="28"/>
      <c r="F16" s="24"/>
    </row>
    <row r="17" spans="1:6" s="4" customFormat="1" ht="24" customHeight="1">
      <c r="A17" s="13">
        <v>8</v>
      </c>
      <c r="B17" s="14" t="s">
        <v>1404</v>
      </c>
      <c r="C17" s="14" t="s">
        <v>1405</v>
      </c>
      <c r="D17" s="14" t="s">
        <v>1104</v>
      </c>
      <c r="E17" s="28"/>
      <c r="F17" s="24"/>
    </row>
    <row r="18" spans="1:6" s="4" customFormat="1" ht="24" customHeight="1">
      <c r="A18" s="13">
        <v>9</v>
      </c>
      <c r="B18" s="14" t="s">
        <v>1406</v>
      </c>
      <c r="C18" s="14" t="s">
        <v>1407</v>
      </c>
      <c r="D18" s="14" t="s">
        <v>1104</v>
      </c>
      <c r="E18" s="28"/>
      <c r="F18" s="24"/>
    </row>
    <row r="19" spans="1:6" s="4" customFormat="1" ht="24" customHeight="1">
      <c r="A19" s="13">
        <v>10</v>
      </c>
      <c r="B19" s="14" t="s">
        <v>1408</v>
      </c>
      <c r="C19" s="14" t="s">
        <v>1409</v>
      </c>
      <c r="D19" s="14" t="s">
        <v>1104</v>
      </c>
      <c r="E19" s="28"/>
      <c r="F19" s="24"/>
    </row>
    <row r="20" spans="1:6" s="4" customFormat="1" ht="23.25" customHeight="1">
      <c r="A20" s="13">
        <v>11</v>
      </c>
      <c r="B20" s="14" t="s">
        <v>1410</v>
      </c>
      <c r="C20" s="14" t="s">
        <v>1411</v>
      </c>
      <c r="D20" s="14" t="s">
        <v>1104</v>
      </c>
      <c r="E20" s="28"/>
      <c r="F20" s="24"/>
    </row>
    <row r="21" spans="1:6" s="4" customFormat="1" ht="24" customHeight="1">
      <c r="A21" s="13">
        <v>12</v>
      </c>
      <c r="B21" s="14" t="s">
        <v>1412</v>
      </c>
      <c r="C21" s="14" t="s">
        <v>1413</v>
      </c>
      <c r="D21" s="14" t="s">
        <v>1104</v>
      </c>
      <c r="E21" s="28"/>
      <c r="F21" s="24"/>
    </row>
    <row r="22" spans="1:6" s="4" customFormat="1" ht="34.5" customHeight="1">
      <c r="A22" s="13">
        <v>13</v>
      </c>
      <c r="B22" s="14" t="s">
        <v>1414</v>
      </c>
      <c r="C22" s="14" t="s">
        <v>1415</v>
      </c>
      <c r="D22" s="14" t="s">
        <v>1104</v>
      </c>
      <c r="E22" s="28"/>
      <c r="F22" s="24"/>
    </row>
    <row r="23" spans="1:6" s="4" customFormat="1" ht="34.5" customHeight="1">
      <c r="A23" s="13">
        <v>14</v>
      </c>
      <c r="B23" s="14" t="s">
        <v>1416</v>
      </c>
      <c r="C23" s="14" t="s">
        <v>1417</v>
      </c>
      <c r="D23" s="14" t="s">
        <v>1104</v>
      </c>
      <c r="E23" s="28"/>
      <c r="F23" s="24"/>
    </row>
    <row r="24" spans="1:6" s="4" customFormat="1" ht="33.75" customHeight="1">
      <c r="A24" s="13">
        <v>15</v>
      </c>
      <c r="B24" s="14" t="s">
        <v>1418</v>
      </c>
      <c r="C24" s="14" t="s">
        <v>1419</v>
      </c>
      <c r="D24" s="14" t="s">
        <v>1104</v>
      </c>
      <c r="E24" s="28"/>
      <c r="F24" s="24"/>
    </row>
    <row r="25" spans="1:6" s="4" customFormat="1" ht="33.75" customHeight="1">
      <c r="A25" s="13">
        <v>16</v>
      </c>
      <c r="B25" s="14" t="s">
        <v>1420</v>
      </c>
      <c r="C25" s="14" t="s">
        <v>1421</v>
      </c>
      <c r="D25" s="14" t="s">
        <v>1104</v>
      </c>
      <c r="E25" s="28"/>
      <c r="F25" s="24"/>
    </row>
    <row r="26" spans="1:6" s="4" customFormat="1" ht="24" customHeight="1">
      <c r="A26" s="13">
        <v>17</v>
      </c>
      <c r="B26" s="14" t="s">
        <v>1422</v>
      </c>
      <c r="C26" s="14" t="s">
        <v>1423</v>
      </c>
      <c r="D26" s="14" t="s">
        <v>1104</v>
      </c>
      <c r="E26" s="28"/>
      <c r="F26" s="24"/>
    </row>
    <row r="27" spans="1:6" s="4" customFormat="1" ht="34.5" customHeight="1">
      <c r="A27" s="13">
        <v>18</v>
      </c>
      <c r="B27" s="14" t="s">
        <v>1424</v>
      </c>
      <c r="C27" s="14" t="s">
        <v>1425</v>
      </c>
      <c r="D27" s="14" t="s">
        <v>1104</v>
      </c>
      <c r="E27" s="28"/>
      <c r="F27" s="24"/>
    </row>
    <row r="28" spans="1:6" s="4" customFormat="1" ht="34.5" customHeight="1">
      <c r="A28" s="13">
        <v>19</v>
      </c>
      <c r="B28" s="14" t="s">
        <v>1420</v>
      </c>
      <c r="C28" s="14" t="s">
        <v>1421</v>
      </c>
      <c r="D28" s="14" t="s">
        <v>1104</v>
      </c>
      <c r="E28" s="28"/>
      <c r="F28" s="24"/>
    </row>
    <row r="29" spans="1:6" s="4" customFormat="1" ht="28.5" customHeight="1">
      <c r="A29" s="13">
        <v>20</v>
      </c>
      <c r="B29" s="14" t="s">
        <v>1426</v>
      </c>
      <c r="C29" s="14" t="s">
        <v>1427</v>
      </c>
      <c r="D29" s="14" t="s">
        <v>1104</v>
      </c>
      <c r="E29" s="28"/>
      <c r="F29" s="24"/>
    </row>
    <row r="30" spans="1:6" s="4" customFormat="1" ht="34.5" customHeight="1">
      <c r="A30" s="13">
        <v>21</v>
      </c>
      <c r="B30" s="14" t="s">
        <v>1428</v>
      </c>
      <c r="C30" s="14" t="s">
        <v>1429</v>
      </c>
      <c r="D30" s="14" t="s">
        <v>1104</v>
      </c>
      <c r="E30" s="28"/>
      <c r="F30" s="24"/>
    </row>
    <row r="31" spans="1:6" s="4" customFormat="1" ht="34.5" customHeight="1">
      <c r="A31" s="13">
        <v>22</v>
      </c>
      <c r="B31" s="14" t="s">
        <v>1430</v>
      </c>
      <c r="C31" s="14" t="s">
        <v>1431</v>
      </c>
      <c r="D31" s="14" t="s">
        <v>1104</v>
      </c>
      <c r="E31" s="28"/>
      <c r="F31" s="24"/>
    </row>
    <row r="32" spans="1:6" s="4" customFormat="1" ht="28.5" customHeight="1">
      <c r="A32" s="11"/>
      <c r="B32" s="12" t="s">
        <v>7</v>
      </c>
      <c r="C32" s="12" t="s">
        <v>59</v>
      </c>
      <c r="D32" s="12"/>
      <c r="E32" s="12"/>
      <c r="F32" s="23"/>
    </row>
    <row r="33" spans="1:6" s="4" customFormat="1" ht="24" customHeight="1">
      <c r="A33" s="13">
        <v>23</v>
      </c>
      <c r="B33" s="14" t="s">
        <v>1432</v>
      </c>
      <c r="C33" s="14" t="s">
        <v>1433</v>
      </c>
      <c r="D33" s="14" t="s">
        <v>1104</v>
      </c>
      <c r="E33" s="28"/>
      <c r="F33" s="24"/>
    </row>
    <row r="34" spans="1:6" s="4" customFormat="1" ht="28.5" customHeight="1">
      <c r="A34" s="11"/>
      <c r="B34" s="12" t="s">
        <v>10</v>
      </c>
      <c r="C34" s="12" t="s">
        <v>175</v>
      </c>
      <c r="D34" s="12"/>
      <c r="E34" s="12"/>
      <c r="F34" s="23"/>
    </row>
    <row r="35" spans="1:6" s="4" customFormat="1" ht="34.5" customHeight="1">
      <c r="A35" s="13">
        <v>24</v>
      </c>
      <c r="B35" s="14" t="s">
        <v>1434</v>
      </c>
      <c r="C35" s="14" t="s">
        <v>1435</v>
      </c>
      <c r="D35" s="14" t="s">
        <v>1116</v>
      </c>
      <c r="E35" s="28">
        <v>84.24</v>
      </c>
      <c r="F35" s="24"/>
    </row>
    <row r="36" spans="1:6" s="4" customFormat="1" ht="34.5" customHeight="1">
      <c r="A36" s="13">
        <v>25</v>
      </c>
      <c r="B36" s="14" t="s">
        <v>1436</v>
      </c>
      <c r="C36" s="14" t="s">
        <v>1437</v>
      </c>
      <c r="D36" s="14" t="s">
        <v>1142</v>
      </c>
      <c r="E36" s="28">
        <v>48.13</v>
      </c>
      <c r="F36" s="24"/>
    </row>
    <row r="37" spans="1:6" s="4" customFormat="1" ht="28.5" customHeight="1">
      <c r="A37" s="11"/>
      <c r="B37" s="12" t="s">
        <v>13</v>
      </c>
      <c r="C37" s="12" t="s">
        <v>278</v>
      </c>
      <c r="D37" s="12"/>
      <c r="E37" s="12"/>
      <c r="F37" s="23"/>
    </row>
    <row r="38" spans="1:6" s="4" customFormat="1" ht="36.75" customHeight="1">
      <c r="A38" s="13">
        <v>26</v>
      </c>
      <c r="B38" s="14" t="s">
        <v>279</v>
      </c>
      <c r="C38" s="14" t="s">
        <v>280</v>
      </c>
      <c r="D38" s="14" t="s">
        <v>1104</v>
      </c>
      <c r="E38" s="28"/>
      <c r="F38" s="24"/>
    </row>
    <row r="39" spans="1:6" s="4" customFormat="1" ht="24" customHeight="1">
      <c r="A39" s="13">
        <v>27</v>
      </c>
      <c r="B39" s="14" t="s">
        <v>281</v>
      </c>
      <c r="C39" s="14" t="s">
        <v>282</v>
      </c>
      <c r="D39" s="14" t="s">
        <v>1104</v>
      </c>
      <c r="E39" s="28"/>
      <c r="F39" s="24"/>
    </row>
    <row r="40" spans="1:6" s="4" customFormat="1" ht="36.75" customHeight="1">
      <c r="A40" s="13">
        <v>28</v>
      </c>
      <c r="B40" s="14" t="s">
        <v>283</v>
      </c>
      <c r="C40" s="14" t="s">
        <v>284</v>
      </c>
      <c r="D40" s="14" t="s">
        <v>1104</v>
      </c>
      <c r="E40" s="28"/>
      <c r="F40" s="24"/>
    </row>
    <row r="41" spans="1:6" s="4" customFormat="1" ht="24" customHeight="1">
      <c r="A41" s="13">
        <v>29</v>
      </c>
      <c r="B41" s="14" t="s">
        <v>285</v>
      </c>
      <c r="C41" s="14" t="s">
        <v>286</v>
      </c>
      <c r="D41" s="14" t="s">
        <v>1104</v>
      </c>
      <c r="E41" s="28"/>
      <c r="F41" s="24"/>
    </row>
    <row r="42" spans="1:6" s="4" customFormat="1" ht="36.75" customHeight="1">
      <c r="A42" s="13">
        <v>30</v>
      </c>
      <c r="B42" s="14" t="s">
        <v>287</v>
      </c>
      <c r="C42" s="14" t="s">
        <v>288</v>
      </c>
      <c r="D42" s="14" t="s">
        <v>1104</v>
      </c>
      <c r="E42" s="28"/>
      <c r="F42" s="24"/>
    </row>
    <row r="43" spans="1:6" s="4" customFormat="1" ht="24" customHeight="1">
      <c r="A43" s="13">
        <v>31</v>
      </c>
      <c r="B43" s="14" t="s">
        <v>289</v>
      </c>
      <c r="C43" s="14" t="s">
        <v>290</v>
      </c>
      <c r="D43" s="14" t="s">
        <v>1104</v>
      </c>
      <c r="E43" s="28"/>
      <c r="F43" s="24"/>
    </row>
    <row r="44" spans="1:6" s="4" customFormat="1" ht="24" customHeight="1">
      <c r="A44" s="13">
        <v>32</v>
      </c>
      <c r="B44" s="14" t="s">
        <v>291</v>
      </c>
      <c r="C44" s="14" t="s">
        <v>292</v>
      </c>
      <c r="D44" s="14" t="s">
        <v>1104</v>
      </c>
      <c r="E44" s="28"/>
      <c r="F44" s="24"/>
    </row>
    <row r="45" spans="1:6" s="4" customFormat="1" ht="24" customHeight="1">
      <c r="A45" s="13">
        <v>33</v>
      </c>
      <c r="B45" s="14" t="s">
        <v>293</v>
      </c>
      <c r="C45" s="14" t="s">
        <v>294</v>
      </c>
      <c r="D45" s="14" t="s">
        <v>1104</v>
      </c>
      <c r="E45" s="28"/>
      <c r="F45" s="24"/>
    </row>
    <row r="46" spans="1:6" s="4" customFormat="1" ht="24" customHeight="1">
      <c r="A46" s="13">
        <v>34</v>
      </c>
      <c r="B46" s="14" t="s">
        <v>295</v>
      </c>
      <c r="C46" s="14" t="s">
        <v>296</v>
      </c>
      <c r="D46" s="14" t="s">
        <v>1104</v>
      </c>
      <c r="E46" s="28"/>
      <c r="F46" s="24"/>
    </row>
    <row r="47" spans="1:6" s="4" customFormat="1" ht="36.75" customHeight="1">
      <c r="A47" s="13">
        <v>35</v>
      </c>
      <c r="B47" s="14" t="s">
        <v>297</v>
      </c>
      <c r="C47" s="14" t="s">
        <v>298</v>
      </c>
      <c r="D47" s="14" t="s">
        <v>1104</v>
      </c>
      <c r="E47" s="28"/>
      <c r="F47" s="24"/>
    </row>
    <row r="48" spans="1:6" s="4" customFormat="1" ht="35.25" customHeight="1">
      <c r="A48" s="13">
        <v>36</v>
      </c>
      <c r="B48" s="14" t="s">
        <v>299</v>
      </c>
      <c r="C48" s="14" t="s">
        <v>300</v>
      </c>
      <c r="D48" s="14" t="s">
        <v>1104</v>
      </c>
      <c r="E48" s="28"/>
      <c r="F48" s="24"/>
    </row>
    <row r="49" spans="1:6" s="4" customFormat="1" ht="24" customHeight="1">
      <c r="A49" s="13">
        <v>37</v>
      </c>
      <c r="B49" s="14" t="s">
        <v>1438</v>
      </c>
      <c r="C49" s="14" t="s">
        <v>1439</v>
      </c>
      <c r="D49" s="14" t="s">
        <v>1104</v>
      </c>
      <c r="E49" s="28"/>
      <c r="F49" s="24"/>
    </row>
    <row r="50" spans="1:6" s="4" customFormat="1" ht="30.75" customHeight="1">
      <c r="A50" s="13">
        <v>38</v>
      </c>
      <c r="B50" s="14" t="s">
        <v>1440</v>
      </c>
      <c r="C50" s="14" t="s">
        <v>1441</v>
      </c>
      <c r="D50" s="14" t="s">
        <v>1104</v>
      </c>
      <c r="E50" s="28"/>
      <c r="F50" s="24"/>
    </row>
    <row r="51" spans="1:6" s="4" customFormat="1" ht="34.5" customHeight="1">
      <c r="A51" s="13">
        <v>39</v>
      </c>
      <c r="B51" s="14" t="s">
        <v>1442</v>
      </c>
      <c r="C51" s="14" t="s">
        <v>1443</v>
      </c>
      <c r="D51" s="14" t="s">
        <v>1104</v>
      </c>
      <c r="E51" s="28"/>
      <c r="F51" s="24"/>
    </row>
    <row r="52" spans="1:6" s="4" customFormat="1" ht="24" customHeight="1">
      <c r="A52" s="13">
        <v>40</v>
      </c>
      <c r="B52" s="14" t="s">
        <v>1444</v>
      </c>
      <c r="C52" s="14" t="s">
        <v>1445</v>
      </c>
      <c r="D52" s="14" t="s">
        <v>1104</v>
      </c>
      <c r="E52" s="28"/>
      <c r="F52" s="24"/>
    </row>
    <row r="53" spans="1:6" s="4" customFormat="1" ht="24" customHeight="1">
      <c r="A53" s="13">
        <v>41</v>
      </c>
      <c r="B53" s="14" t="s">
        <v>1446</v>
      </c>
      <c r="C53" s="14" t="s">
        <v>1447</v>
      </c>
      <c r="D53" s="14" t="s">
        <v>1104</v>
      </c>
      <c r="E53" s="28"/>
      <c r="F53" s="24"/>
    </row>
    <row r="54" spans="1:6" s="4" customFormat="1" ht="24" customHeight="1">
      <c r="A54" s="13">
        <v>42</v>
      </c>
      <c r="B54" s="14" t="s">
        <v>1448</v>
      </c>
      <c r="C54" s="14" t="s">
        <v>1449</v>
      </c>
      <c r="D54" s="14" t="s">
        <v>1104</v>
      </c>
      <c r="E54" s="28"/>
      <c r="F54" s="24"/>
    </row>
    <row r="55" spans="1:6" s="4" customFormat="1" ht="24" customHeight="1">
      <c r="A55" s="13">
        <v>43</v>
      </c>
      <c r="B55" s="14" t="s">
        <v>1450</v>
      </c>
      <c r="C55" s="14" t="s">
        <v>1451</v>
      </c>
      <c r="D55" s="14" t="s">
        <v>1104</v>
      </c>
      <c r="E55" s="28"/>
      <c r="F55" s="24"/>
    </row>
    <row r="56" spans="1:6" s="4" customFormat="1" ht="24" customHeight="1">
      <c r="A56" s="13">
        <v>44</v>
      </c>
      <c r="B56" s="14" t="s">
        <v>1452</v>
      </c>
      <c r="C56" s="14" t="s">
        <v>1453</v>
      </c>
      <c r="D56" s="14" t="s">
        <v>1104</v>
      </c>
      <c r="E56" s="28"/>
      <c r="F56" s="24"/>
    </row>
    <row r="57" spans="1:6" s="4" customFormat="1" ht="24" customHeight="1">
      <c r="A57" s="13">
        <v>45</v>
      </c>
      <c r="B57" s="14" t="s">
        <v>1454</v>
      </c>
      <c r="C57" s="14" t="s">
        <v>1455</v>
      </c>
      <c r="D57" s="14" t="s">
        <v>1104</v>
      </c>
      <c r="E57" s="28"/>
      <c r="F57" s="24"/>
    </row>
    <row r="58" spans="1:6" s="4" customFormat="1" ht="24" customHeight="1">
      <c r="A58" s="13">
        <v>46</v>
      </c>
      <c r="B58" s="14" t="s">
        <v>1456</v>
      </c>
      <c r="C58" s="14" t="s">
        <v>1457</v>
      </c>
      <c r="D58" s="14" t="s">
        <v>1104</v>
      </c>
      <c r="E58" s="28"/>
      <c r="F58" s="24"/>
    </row>
    <row r="59" spans="1:6" s="4" customFormat="1" ht="24" customHeight="1">
      <c r="A59" s="13">
        <v>47</v>
      </c>
      <c r="B59" s="14" t="s">
        <v>1458</v>
      </c>
      <c r="C59" s="14" t="s">
        <v>1459</v>
      </c>
      <c r="D59" s="14" t="s">
        <v>1104</v>
      </c>
      <c r="E59" s="28"/>
      <c r="F59" s="24"/>
    </row>
    <row r="60" spans="1:6" s="4" customFormat="1" ht="24" customHeight="1">
      <c r="A60" s="13">
        <v>48</v>
      </c>
      <c r="B60" s="14" t="s">
        <v>1458</v>
      </c>
      <c r="C60" s="14" t="s">
        <v>1459</v>
      </c>
      <c r="D60" s="14" t="s">
        <v>1104</v>
      </c>
      <c r="E60" s="28"/>
      <c r="F60" s="24"/>
    </row>
    <row r="61" spans="1:6" s="4" customFormat="1" ht="24" customHeight="1">
      <c r="A61" s="13">
        <v>49</v>
      </c>
      <c r="B61" s="14" t="s">
        <v>1460</v>
      </c>
      <c r="C61" s="14" t="s">
        <v>1461</v>
      </c>
      <c r="D61" s="14" t="s">
        <v>1104</v>
      </c>
      <c r="E61" s="28"/>
      <c r="F61" s="24"/>
    </row>
    <row r="62" spans="1:6" s="4" customFormat="1" ht="24" customHeight="1">
      <c r="A62" s="13">
        <v>50</v>
      </c>
      <c r="B62" s="14" t="s">
        <v>1462</v>
      </c>
      <c r="C62" s="14" t="s">
        <v>1463</v>
      </c>
      <c r="D62" s="14" t="s">
        <v>1104</v>
      </c>
      <c r="E62" s="28"/>
      <c r="F62" s="24"/>
    </row>
    <row r="63" spans="1:6" s="4" customFormat="1" ht="24" customHeight="1">
      <c r="A63" s="13">
        <v>51</v>
      </c>
      <c r="B63" s="14" t="s">
        <v>1464</v>
      </c>
      <c r="C63" s="14" t="s">
        <v>1465</v>
      </c>
      <c r="D63" s="14" t="s">
        <v>1104</v>
      </c>
      <c r="E63" s="28"/>
      <c r="F63" s="24"/>
    </row>
    <row r="64" spans="1:6" s="4" customFormat="1" ht="24" customHeight="1">
      <c r="A64" s="13">
        <v>52</v>
      </c>
      <c r="B64" s="14" t="s">
        <v>1466</v>
      </c>
      <c r="C64" s="14" t="s">
        <v>1467</v>
      </c>
      <c r="D64" s="14" t="s">
        <v>1104</v>
      </c>
      <c r="E64" s="28"/>
      <c r="F64" s="24"/>
    </row>
    <row r="65" spans="1:6" s="4" customFormat="1" ht="24" customHeight="1">
      <c r="A65" s="13">
        <v>53</v>
      </c>
      <c r="B65" s="14" t="s">
        <v>1468</v>
      </c>
      <c r="C65" s="14" t="s">
        <v>1469</v>
      </c>
      <c r="D65" s="14" t="s">
        <v>1104</v>
      </c>
      <c r="E65" s="28"/>
      <c r="F65" s="24"/>
    </row>
    <row r="66" spans="1:6" s="4" customFormat="1" ht="24" customHeight="1">
      <c r="A66" s="13">
        <v>54</v>
      </c>
      <c r="B66" s="14" t="s">
        <v>1468</v>
      </c>
      <c r="C66" s="14" t="s">
        <v>1469</v>
      </c>
      <c r="D66" s="14" t="s">
        <v>1104</v>
      </c>
      <c r="E66" s="28"/>
      <c r="F66" s="24"/>
    </row>
    <row r="67" spans="1:6" s="4" customFormat="1" ht="24" customHeight="1">
      <c r="A67" s="13">
        <v>55</v>
      </c>
      <c r="B67" s="14" t="s">
        <v>1470</v>
      </c>
      <c r="C67" s="14" t="s">
        <v>1471</v>
      </c>
      <c r="D67" s="14" t="s">
        <v>1104</v>
      </c>
      <c r="E67" s="28"/>
      <c r="F67" s="24"/>
    </row>
    <row r="68" spans="1:6" s="4" customFormat="1" ht="24" customHeight="1">
      <c r="A68" s="13">
        <v>56</v>
      </c>
      <c r="B68" s="14" t="s">
        <v>1472</v>
      </c>
      <c r="C68" s="14" t="s">
        <v>1473</v>
      </c>
      <c r="D68" s="14" t="s">
        <v>1104</v>
      </c>
      <c r="E68" s="28"/>
      <c r="F68" s="24"/>
    </row>
    <row r="69" spans="1:6" s="4" customFormat="1" ht="24" customHeight="1">
      <c r="A69" s="13">
        <v>57</v>
      </c>
      <c r="B69" s="14" t="s">
        <v>1474</v>
      </c>
      <c r="C69" s="14" t="s">
        <v>1475</v>
      </c>
      <c r="D69" s="14" t="s">
        <v>1104</v>
      </c>
      <c r="E69" s="28"/>
      <c r="F69" s="24"/>
    </row>
    <row r="70" spans="1:6" s="4" customFormat="1" ht="24" customHeight="1">
      <c r="A70" s="13">
        <v>58</v>
      </c>
      <c r="B70" s="14" t="s">
        <v>1476</v>
      </c>
      <c r="C70" s="14" t="s">
        <v>1477</v>
      </c>
      <c r="D70" s="14" t="s">
        <v>1104</v>
      </c>
      <c r="E70" s="28"/>
      <c r="F70" s="24"/>
    </row>
    <row r="71" spans="1:6" s="4" customFormat="1" ht="24" customHeight="1">
      <c r="A71" s="13">
        <v>59</v>
      </c>
      <c r="B71" s="14" t="s">
        <v>1478</v>
      </c>
      <c r="C71" s="14" t="s">
        <v>1479</v>
      </c>
      <c r="D71" s="14" t="s">
        <v>1104</v>
      </c>
      <c r="E71" s="28"/>
      <c r="F71" s="24"/>
    </row>
    <row r="72" spans="1:6" s="4" customFormat="1" ht="24" customHeight="1">
      <c r="A72" s="13">
        <v>60</v>
      </c>
      <c r="B72" s="14" t="s">
        <v>1480</v>
      </c>
      <c r="C72" s="14" t="s">
        <v>1481</v>
      </c>
      <c r="D72" s="14" t="s">
        <v>1104</v>
      </c>
      <c r="E72" s="28"/>
      <c r="F72" s="24"/>
    </row>
    <row r="73" spans="1:6" s="4" customFormat="1" ht="24" customHeight="1">
      <c r="A73" s="13">
        <v>61</v>
      </c>
      <c r="B73" s="14" t="s">
        <v>1482</v>
      </c>
      <c r="C73" s="14" t="s">
        <v>1483</v>
      </c>
      <c r="D73" s="14" t="s">
        <v>1104</v>
      </c>
      <c r="E73" s="28"/>
      <c r="F73" s="24"/>
    </row>
    <row r="74" spans="1:6" s="4" customFormat="1" ht="24" customHeight="1">
      <c r="A74" s="13">
        <v>62</v>
      </c>
      <c r="B74" s="14" t="s">
        <v>1484</v>
      </c>
      <c r="C74" s="14" t="s">
        <v>1485</v>
      </c>
      <c r="D74" s="14" t="s">
        <v>1104</v>
      </c>
      <c r="E74" s="28"/>
      <c r="F74" s="24"/>
    </row>
    <row r="75" spans="1:6" s="4" customFormat="1" ht="24" customHeight="1">
      <c r="A75" s="13">
        <v>63</v>
      </c>
      <c r="B75" s="14" t="s">
        <v>1486</v>
      </c>
      <c r="C75" s="14" t="s">
        <v>1487</v>
      </c>
      <c r="D75" s="14" t="s">
        <v>1104</v>
      </c>
      <c r="E75" s="28"/>
      <c r="F75" s="24"/>
    </row>
    <row r="76" spans="1:6" s="4" customFormat="1" ht="24" customHeight="1">
      <c r="A76" s="13">
        <v>64</v>
      </c>
      <c r="B76" s="14" t="s">
        <v>1488</v>
      </c>
      <c r="C76" s="14" t="s">
        <v>1489</v>
      </c>
      <c r="D76" s="14" t="s">
        <v>1104</v>
      </c>
      <c r="E76" s="28"/>
      <c r="F76" s="24"/>
    </row>
    <row r="77" spans="1:6" s="4" customFormat="1" ht="24" customHeight="1">
      <c r="A77" s="13">
        <v>65</v>
      </c>
      <c r="B77" s="14" t="s">
        <v>1490</v>
      </c>
      <c r="C77" s="14" t="s">
        <v>1491</v>
      </c>
      <c r="D77" s="14" t="s">
        <v>1104</v>
      </c>
      <c r="E77" s="28"/>
      <c r="F77" s="24"/>
    </row>
    <row r="78" spans="1:6" s="4" customFormat="1" ht="24" customHeight="1">
      <c r="A78" s="13">
        <v>66</v>
      </c>
      <c r="B78" s="14" t="s">
        <v>1492</v>
      </c>
      <c r="C78" s="14" t="s">
        <v>1493</v>
      </c>
      <c r="D78" s="14" t="s">
        <v>1104</v>
      </c>
      <c r="E78" s="28"/>
      <c r="F78" s="24"/>
    </row>
    <row r="79" spans="1:6" s="4" customFormat="1" ht="24" customHeight="1">
      <c r="A79" s="13">
        <v>67</v>
      </c>
      <c r="B79" s="14" t="s">
        <v>1494</v>
      </c>
      <c r="C79" s="14" t="s">
        <v>1495</v>
      </c>
      <c r="D79" s="14" t="s">
        <v>1104</v>
      </c>
      <c r="E79" s="28"/>
      <c r="F79" s="24"/>
    </row>
    <row r="80" spans="1:6" s="4" customFormat="1" ht="24" customHeight="1">
      <c r="A80" s="13">
        <v>68</v>
      </c>
      <c r="B80" s="14" t="s">
        <v>1496</v>
      </c>
      <c r="C80" s="14" t="s">
        <v>1497</v>
      </c>
      <c r="D80" s="14" t="s">
        <v>1104</v>
      </c>
      <c r="E80" s="28"/>
      <c r="F80" s="24"/>
    </row>
    <row r="81" spans="1:6" s="4" customFormat="1" ht="24" customHeight="1">
      <c r="A81" s="13">
        <v>69</v>
      </c>
      <c r="B81" s="14" t="s">
        <v>1498</v>
      </c>
      <c r="C81" s="14" t="s">
        <v>1499</v>
      </c>
      <c r="D81" s="14" t="s">
        <v>1104</v>
      </c>
      <c r="E81" s="28"/>
      <c r="F81" s="24"/>
    </row>
    <row r="82" spans="1:6" s="4" customFormat="1" ht="24" customHeight="1">
      <c r="A82" s="13">
        <v>70</v>
      </c>
      <c r="B82" s="14" t="s">
        <v>1500</v>
      </c>
      <c r="C82" s="14" t="s">
        <v>1501</v>
      </c>
      <c r="D82" s="14" t="s">
        <v>1104</v>
      </c>
      <c r="E82" s="28"/>
      <c r="F82" s="24"/>
    </row>
    <row r="83" spans="1:6" s="4" customFormat="1" ht="24" customHeight="1">
      <c r="A83" s="13">
        <v>71</v>
      </c>
      <c r="B83" s="14" t="s">
        <v>1502</v>
      </c>
      <c r="C83" s="14" t="s">
        <v>1503</v>
      </c>
      <c r="D83" s="14" t="s">
        <v>1104</v>
      </c>
      <c r="E83" s="28"/>
      <c r="F83" s="24"/>
    </row>
    <row r="84" spans="1:6" s="4" customFormat="1" ht="24" customHeight="1">
      <c r="A84" s="13">
        <v>72</v>
      </c>
      <c r="B84" s="14" t="s">
        <v>1504</v>
      </c>
      <c r="C84" s="14" t="s">
        <v>1505</v>
      </c>
      <c r="D84" s="14" t="s">
        <v>1104</v>
      </c>
      <c r="E84" s="28"/>
      <c r="F84" s="24"/>
    </row>
    <row r="85" spans="1:6" s="4" customFormat="1" ht="24" customHeight="1">
      <c r="A85" s="13">
        <v>73</v>
      </c>
      <c r="B85" s="14" t="s">
        <v>1506</v>
      </c>
      <c r="C85" s="14" t="s">
        <v>1507</v>
      </c>
      <c r="D85" s="14" t="s">
        <v>1104</v>
      </c>
      <c r="E85" s="28"/>
      <c r="F85" s="24"/>
    </row>
    <row r="86" spans="1:6" s="4" customFormat="1" ht="24" customHeight="1">
      <c r="A86" s="13">
        <v>74</v>
      </c>
      <c r="B86" s="14" t="s">
        <v>1508</v>
      </c>
      <c r="C86" s="14" t="s">
        <v>1509</v>
      </c>
      <c r="D86" s="14" t="s">
        <v>1104</v>
      </c>
      <c r="E86" s="28"/>
      <c r="F86" s="24"/>
    </row>
    <row r="87" spans="1:6" s="4" customFormat="1" ht="24" customHeight="1">
      <c r="A87" s="13">
        <v>75</v>
      </c>
      <c r="B87" s="14" t="s">
        <v>1510</v>
      </c>
      <c r="C87" s="14" t="s">
        <v>1511</v>
      </c>
      <c r="D87" s="14" t="s">
        <v>1104</v>
      </c>
      <c r="E87" s="28"/>
      <c r="F87" s="24"/>
    </row>
    <row r="88" spans="1:6" s="4" customFormat="1" ht="24" customHeight="1">
      <c r="A88" s="13">
        <v>76</v>
      </c>
      <c r="B88" s="14" t="s">
        <v>1512</v>
      </c>
      <c r="C88" s="14" t="s">
        <v>1513</v>
      </c>
      <c r="D88" s="14" t="s">
        <v>1104</v>
      </c>
      <c r="E88" s="28"/>
      <c r="F88" s="24"/>
    </row>
    <row r="89" spans="1:6" s="4" customFormat="1" ht="24" customHeight="1">
      <c r="A89" s="13">
        <v>77</v>
      </c>
      <c r="B89" s="14" t="s">
        <v>1514</v>
      </c>
      <c r="C89" s="14" t="s">
        <v>1515</v>
      </c>
      <c r="D89" s="14" t="s">
        <v>1104</v>
      </c>
      <c r="E89" s="28"/>
      <c r="F89" s="24"/>
    </row>
    <row r="90" spans="1:6" s="4" customFormat="1" ht="24" customHeight="1">
      <c r="A90" s="13">
        <v>78</v>
      </c>
      <c r="B90" s="14" t="s">
        <v>1516</v>
      </c>
      <c r="C90" s="14" t="s">
        <v>1517</v>
      </c>
      <c r="D90" s="14" t="s">
        <v>1104</v>
      </c>
      <c r="E90" s="28"/>
      <c r="F90" s="24"/>
    </row>
    <row r="91" spans="1:6" s="4" customFormat="1" ht="28.5" customHeight="1">
      <c r="A91" s="11"/>
      <c r="B91" s="12" t="s">
        <v>383</v>
      </c>
      <c r="C91" s="12" t="s">
        <v>384</v>
      </c>
      <c r="D91" s="12"/>
      <c r="E91" s="12"/>
      <c r="F91" s="23"/>
    </row>
    <row r="92" spans="1:6" s="4" customFormat="1" ht="36.75" customHeight="1">
      <c r="A92" s="13">
        <v>79</v>
      </c>
      <c r="B92" s="14" t="s">
        <v>385</v>
      </c>
      <c r="C92" s="14" t="s">
        <v>386</v>
      </c>
      <c r="D92" s="14" t="s">
        <v>1104</v>
      </c>
      <c r="E92" s="28"/>
      <c r="F92" s="24"/>
    </row>
    <row r="93" spans="1:6" s="4" customFormat="1" ht="26.25" customHeight="1">
      <c r="A93" s="13">
        <v>80</v>
      </c>
      <c r="B93" s="14" t="s">
        <v>387</v>
      </c>
      <c r="C93" s="14" t="s">
        <v>388</v>
      </c>
      <c r="D93" s="14" t="s">
        <v>1104</v>
      </c>
      <c r="E93" s="28"/>
      <c r="F93" s="24"/>
    </row>
    <row r="94" spans="1:6" s="4" customFormat="1" ht="24" customHeight="1">
      <c r="A94" s="13">
        <v>81</v>
      </c>
      <c r="B94" s="14" t="s">
        <v>389</v>
      </c>
      <c r="C94" s="14" t="s">
        <v>390</v>
      </c>
      <c r="D94" s="14" t="s">
        <v>1104</v>
      </c>
      <c r="E94" s="28"/>
      <c r="F94" s="24"/>
    </row>
    <row r="95" spans="1:6" s="4" customFormat="1" ht="24" customHeight="1">
      <c r="A95" s="13">
        <v>82</v>
      </c>
      <c r="B95" s="14" t="s">
        <v>1518</v>
      </c>
      <c r="C95" s="14" t="s">
        <v>1519</v>
      </c>
      <c r="D95" s="14" t="s">
        <v>1104</v>
      </c>
      <c r="E95" s="28"/>
      <c r="F95" s="24"/>
    </row>
    <row r="96" spans="1:6" s="4" customFormat="1" ht="24" customHeight="1">
      <c r="A96" s="13">
        <v>83</v>
      </c>
      <c r="B96" s="14" t="s">
        <v>1520</v>
      </c>
      <c r="C96" s="14" t="s">
        <v>1521</v>
      </c>
      <c r="D96" s="14" t="s">
        <v>1104</v>
      </c>
      <c r="E96" s="28"/>
      <c r="F96" s="24"/>
    </row>
    <row r="97" spans="1:6" s="4" customFormat="1" ht="24" customHeight="1">
      <c r="A97" s="13">
        <v>84</v>
      </c>
      <c r="B97" s="14" t="s">
        <v>1522</v>
      </c>
      <c r="C97" s="14" t="s">
        <v>1523</v>
      </c>
      <c r="D97" s="14" t="s">
        <v>1104</v>
      </c>
      <c r="E97" s="28"/>
      <c r="F97" s="24"/>
    </row>
    <row r="98" spans="1:6" s="4" customFormat="1" ht="35.25" customHeight="1">
      <c r="A98" s="13">
        <v>85</v>
      </c>
      <c r="B98" s="14" t="s">
        <v>1524</v>
      </c>
      <c r="C98" s="14" t="s">
        <v>1525</v>
      </c>
      <c r="D98" s="14" t="s">
        <v>1104</v>
      </c>
      <c r="E98" s="28"/>
      <c r="F98" s="24"/>
    </row>
    <row r="99" spans="1:6" s="4" customFormat="1" ht="24" customHeight="1">
      <c r="A99" s="13">
        <v>86</v>
      </c>
      <c r="B99" s="14" t="s">
        <v>1526</v>
      </c>
      <c r="C99" s="14" t="s">
        <v>1527</v>
      </c>
      <c r="D99" s="14" t="s">
        <v>1104</v>
      </c>
      <c r="E99" s="28"/>
      <c r="F99" s="24"/>
    </row>
    <row r="100" spans="1:6" s="4" customFormat="1" ht="33" customHeight="1">
      <c r="A100" s="13">
        <v>87</v>
      </c>
      <c r="B100" s="14" t="s">
        <v>391</v>
      </c>
      <c r="C100" s="14" t="s">
        <v>392</v>
      </c>
      <c r="D100" s="14" t="s">
        <v>1104</v>
      </c>
      <c r="E100" s="28"/>
      <c r="F100" s="24"/>
    </row>
    <row r="101" spans="1:6" s="4" customFormat="1" ht="34.5" customHeight="1">
      <c r="A101" s="13">
        <v>88</v>
      </c>
      <c r="B101" s="14" t="s">
        <v>1528</v>
      </c>
      <c r="C101" s="14" t="s">
        <v>1529</v>
      </c>
      <c r="D101" s="14" t="s">
        <v>1104</v>
      </c>
      <c r="E101" s="28"/>
      <c r="F101" s="24"/>
    </row>
    <row r="102" spans="1:6" s="4" customFormat="1" ht="34.5" customHeight="1">
      <c r="A102" s="13">
        <v>89</v>
      </c>
      <c r="B102" s="14" t="s">
        <v>1530</v>
      </c>
      <c r="C102" s="14" t="s">
        <v>1531</v>
      </c>
      <c r="D102" s="14" t="s">
        <v>1104</v>
      </c>
      <c r="E102" s="28"/>
      <c r="F102" s="24"/>
    </row>
    <row r="103" spans="1:6" s="4" customFormat="1" ht="47.25" customHeight="1">
      <c r="A103" s="13">
        <v>90</v>
      </c>
      <c r="B103" s="14" t="s">
        <v>1532</v>
      </c>
      <c r="C103" s="14" t="s">
        <v>1533</v>
      </c>
      <c r="D103" s="14" t="s">
        <v>1104</v>
      </c>
      <c r="E103" s="28"/>
      <c r="F103" s="24"/>
    </row>
    <row r="104" spans="1:6" s="4" customFormat="1" ht="28.5" customHeight="1">
      <c r="A104" s="11"/>
      <c r="B104" s="12" t="s">
        <v>393</v>
      </c>
      <c r="C104" s="12" t="s">
        <v>394</v>
      </c>
      <c r="D104" s="12"/>
      <c r="E104" s="12"/>
      <c r="F104" s="23"/>
    </row>
    <row r="105" spans="1:6" s="4" customFormat="1" ht="24" customHeight="1">
      <c r="A105" s="13">
        <v>91</v>
      </c>
      <c r="B105" s="14" t="s">
        <v>395</v>
      </c>
      <c r="C105" s="14" t="s">
        <v>396</v>
      </c>
      <c r="D105" s="14" t="s">
        <v>1104</v>
      </c>
      <c r="E105" s="28"/>
      <c r="F105" s="24"/>
    </row>
    <row r="106" spans="1:6" s="4" customFormat="1" ht="28.5" customHeight="1">
      <c r="A106" s="11"/>
      <c r="B106" s="12" t="s">
        <v>397</v>
      </c>
      <c r="C106" s="12" t="s">
        <v>398</v>
      </c>
      <c r="D106" s="12"/>
      <c r="E106" s="12"/>
      <c r="F106" s="23"/>
    </row>
    <row r="107" spans="1:6" s="4" customFormat="1" ht="28.5" customHeight="1">
      <c r="A107" s="11"/>
      <c r="B107" s="12" t="s">
        <v>399</v>
      </c>
      <c r="C107" s="12" t="s">
        <v>400</v>
      </c>
      <c r="D107" s="12"/>
      <c r="E107" s="12"/>
      <c r="F107" s="23"/>
    </row>
    <row r="108" spans="1:6" s="4" customFormat="1" ht="24" customHeight="1">
      <c r="A108" s="13">
        <v>92</v>
      </c>
      <c r="B108" s="14" t="s">
        <v>1534</v>
      </c>
      <c r="C108" s="14" t="s">
        <v>1535</v>
      </c>
      <c r="D108" s="14" t="s">
        <v>1104</v>
      </c>
      <c r="E108" s="28"/>
      <c r="F108" s="24"/>
    </row>
    <row r="109" spans="1:6" s="4" customFormat="1" ht="24" customHeight="1">
      <c r="A109" s="13">
        <v>93</v>
      </c>
      <c r="B109" s="14" t="s">
        <v>1536</v>
      </c>
      <c r="C109" s="14" t="s">
        <v>1537</v>
      </c>
      <c r="D109" s="14" t="s">
        <v>1104</v>
      </c>
      <c r="E109" s="28"/>
      <c r="F109" s="24"/>
    </row>
    <row r="110" spans="1:6" s="4" customFormat="1" ht="28.5" customHeight="1">
      <c r="A110" s="11"/>
      <c r="B110" s="12" t="s">
        <v>429</v>
      </c>
      <c r="C110" s="12" t="s">
        <v>430</v>
      </c>
      <c r="D110" s="12"/>
      <c r="E110" s="12"/>
      <c r="F110" s="23"/>
    </row>
    <row r="111" spans="1:6" s="4" customFormat="1" ht="24" customHeight="1">
      <c r="A111" s="13">
        <v>94</v>
      </c>
      <c r="B111" s="14" t="s">
        <v>1538</v>
      </c>
      <c r="C111" s="14" t="s">
        <v>1539</v>
      </c>
      <c r="D111" s="14" t="s">
        <v>1104</v>
      </c>
      <c r="E111" s="28"/>
      <c r="F111" s="24"/>
    </row>
    <row r="112" spans="1:6" s="4" customFormat="1" ht="28.5" customHeight="1">
      <c r="A112" s="11"/>
      <c r="B112" s="12" t="s">
        <v>481</v>
      </c>
      <c r="C112" s="12" t="s">
        <v>482</v>
      </c>
      <c r="D112" s="12"/>
      <c r="E112" s="12"/>
      <c r="F112" s="23"/>
    </row>
    <row r="113" spans="1:6" s="4" customFormat="1" ht="24" customHeight="1">
      <c r="A113" s="13">
        <v>95</v>
      </c>
      <c r="B113" s="14" t="s">
        <v>1540</v>
      </c>
      <c r="C113" s="14" t="s">
        <v>1541</v>
      </c>
      <c r="D113" s="14" t="s">
        <v>1104</v>
      </c>
      <c r="E113" s="28"/>
      <c r="F113" s="24"/>
    </row>
    <row r="114" spans="1:6" s="4" customFormat="1" ht="24" customHeight="1">
      <c r="A114" s="13">
        <v>96</v>
      </c>
      <c r="B114" s="14" t="s">
        <v>1542</v>
      </c>
      <c r="C114" s="14" t="s">
        <v>1543</v>
      </c>
      <c r="D114" s="14" t="s">
        <v>1104</v>
      </c>
      <c r="E114" s="28"/>
      <c r="F114" s="24"/>
    </row>
    <row r="115" spans="1:6" s="4" customFormat="1" ht="28.5" customHeight="1">
      <c r="A115" s="11"/>
      <c r="B115" s="12" t="s">
        <v>651</v>
      </c>
      <c r="C115" s="12" t="s">
        <v>652</v>
      </c>
      <c r="D115" s="36"/>
      <c r="E115" s="12"/>
      <c r="F115" s="23"/>
    </row>
    <row r="116" spans="1:6" s="4" customFormat="1" ht="24" customHeight="1">
      <c r="A116" s="13">
        <v>97</v>
      </c>
      <c r="B116" s="14" t="s">
        <v>1544</v>
      </c>
      <c r="C116" s="14" t="s">
        <v>1545</v>
      </c>
      <c r="D116" s="14" t="s">
        <v>1104</v>
      </c>
      <c r="E116" s="28"/>
      <c r="F116" s="24"/>
    </row>
    <row r="117" spans="1:6" s="4" customFormat="1" ht="24" customHeight="1">
      <c r="A117" s="13">
        <v>98</v>
      </c>
      <c r="B117" s="14" t="s">
        <v>1546</v>
      </c>
      <c r="C117" s="14" t="s">
        <v>1547</v>
      </c>
      <c r="D117" s="14" t="s">
        <v>1104</v>
      </c>
      <c r="E117" s="28"/>
      <c r="F117" s="24"/>
    </row>
    <row r="118" spans="1:6" s="4" customFormat="1" ht="24" customHeight="1">
      <c r="A118" s="13">
        <v>99</v>
      </c>
      <c r="B118" s="14" t="s">
        <v>1548</v>
      </c>
      <c r="C118" s="14" t="s">
        <v>1549</v>
      </c>
      <c r="D118" s="14" t="s">
        <v>1104</v>
      </c>
      <c r="E118" s="28"/>
      <c r="F118" s="24"/>
    </row>
    <row r="119" spans="1:6" s="4" customFormat="1" ht="28.5" customHeight="1">
      <c r="A119" s="11"/>
      <c r="B119" s="12" t="s">
        <v>689</v>
      </c>
      <c r="C119" s="12" t="s">
        <v>690</v>
      </c>
      <c r="D119" s="36"/>
      <c r="E119" s="12"/>
      <c r="F119" s="23"/>
    </row>
    <row r="120" spans="1:6" s="4" customFormat="1" ht="24" customHeight="1">
      <c r="A120" s="13">
        <v>100</v>
      </c>
      <c r="B120" s="14" t="s">
        <v>1550</v>
      </c>
      <c r="C120" s="14" t="s">
        <v>1551</v>
      </c>
      <c r="D120" s="14" t="s">
        <v>1104</v>
      </c>
      <c r="E120" s="28"/>
      <c r="F120" s="24"/>
    </row>
    <row r="121" spans="1:6" s="4" customFormat="1" ht="24" customHeight="1">
      <c r="A121" s="13">
        <v>101</v>
      </c>
      <c r="B121" s="14" t="s">
        <v>1552</v>
      </c>
      <c r="C121" s="14" t="s">
        <v>1553</v>
      </c>
      <c r="D121" s="14" t="s">
        <v>1104</v>
      </c>
      <c r="E121" s="28"/>
      <c r="F121" s="24"/>
    </row>
    <row r="122" spans="1:6" s="4" customFormat="1" ht="24" customHeight="1">
      <c r="A122" s="13">
        <v>102</v>
      </c>
      <c r="B122" s="14" t="s">
        <v>1554</v>
      </c>
      <c r="C122" s="14" t="s">
        <v>1555</v>
      </c>
      <c r="D122" s="14" t="s">
        <v>1104</v>
      </c>
      <c r="E122" s="28"/>
      <c r="F122" s="24"/>
    </row>
    <row r="123" spans="1:6" s="4" customFormat="1" ht="24" customHeight="1">
      <c r="A123" s="13">
        <v>103</v>
      </c>
      <c r="B123" s="14" t="s">
        <v>1556</v>
      </c>
      <c r="C123" s="14" t="s">
        <v>1557</v>
      </c>
      <c r="D123" s="14" t="s">
        <v>1104</v>
      </c>
      <c r="E123" s="28"/>
      <c r="F123" s="24"/>
    </row>
    <row r="124" spans="1:6" s="4" customFormat="1" ht="24" customHeight="1">
      <c r="A124" s="13">
        <v>104</v>
      </c>
      <c r="B124" s="14" t="s">
        <v>1558</v>
      </c>
      <c r="C124" s="14" t="s">
        <v>1559</v>
      </c>
      <c r="D124" s="14" t="s">
        <v>1104</v>
      </c>
      <c r="E124" s="28"/>
      <c r="F124" s="24"/>
    </row>
    <row r="125" spans="1:6" s="4" customFormat="1" ht="24" customHeight="1">
      <c r="A125" s="13">
        <v>105</v>
      </c>
      <c r="B125" s="14" t="s">
        <v>1560</v>
      </c>
      <c r="C125" s="14" t="s">
        <v>1561</v>
      </c>
      <c r="D125" s="14" t="s">
        <v>1104</v>
      </c>
      <c r="E125" s="28"/>
      <c r="F125" s="24"/>
    </row>
    <row r="126" spans="1:6" s="4" customFormat="1" ht="28.5" customHeight="1">
      <c r="A126" s="11"/>
      <c r="B126" s="12" t="s">
        <v>799</v>
      </c>
      <c r="C126" s="12" t="s">
        <v>800</v>
      </c>
      <c r="D126" s="36"/>
      <c r="E126" s="12"/>
      <c r="F126" s="23"/>
    </row>
    <row r="127" spans="1:6" s="4" customFormat="1" ht="24" customHeight="1">
      <c r="A127" s="13">
        <v>106</v>
      </c>
      <c r="B127" s="14" t="s">
        <v>1562</v>
      </c>
      <c r="C127" s="14" t="s">
        <v>1563</v>
      </c>
      <c r="D127" s="14" t="s">
        <v>1104</v>
      </c>
      <c r="E127" s="28"/>
      <c r="F127" s="24"/>
    </row>
    <row r="128" spans="1:6" s="4" customFormat="1" ht="24" customHeight="1">
      <c r="A128" s="13">
        <v>107</v>
      </c>
      <c r="B128" s="14" t="s">
        <v>1564</v>
      </c>
      <c r="C128" s="14" t="s">
        <v>1565</v>
      </c>
      <c r="D128" s="14" t="s">
        <v>1104</v>
      </c>
      <c r="E128" s="28"/>
      <c r="F128" s="24"/>
    </row>
    <row r="129" spans="1:6" s="4" customFormat="1" ht="24" customHeight="1">
      <c r="A129" s="13">
        <v>108</v>
      </c>
      <c r="B129" s="14" t="s">
        <v>1566</v>
      </c>
      <c r="C129" s="14" t="s">
        <v>1567</v>
      </c>
      <c r="D129" s="14" t="s">
        <v>1104</v>
      </c>
      <c r="E129" s="28"/>
      <c r="F129" s="24"/>
    </row>
    <row r="130" spans="1:6" s="4" customFormat="1" ht="24" customHeight="1">
      <c r="A130" s="13">
        <v>109</v>
      </c>
      <c r="B130" s="14" t="s">
        <v>1568</v>
      </c>
      <c r="C130" s="14" t="s">
        <v>1569</v>
      </c>
      <c r="D130" s="14" t="s">
        <v>1104</v>
      </c>
      <c r="E130" s="28"/>
      <c r="F130" s="24"/>
    </row>
    <row r="131" spans="1:6" s="4" customFormat="1" ht="24" customHeight="1">
      <c r="A131" s="13">
        <v>110</v>
      </c>
      <c r="B131" s="14" t="s">
        <v>1570</v>
      </c>
      <c r="C131" s="14" t="s">
        <v>1571</v>
      </c>
      <c r="D131" s="14" t="s">
        <v>1104</v>
      </c>
      <c r="E131" s="28"/>
      <c r="F131" s="24"/>
    </row>
    <row r="132" spans="1:6" s="4" customFormat="1" ht="24" customHeight="1">
      <c r="A132" s="13">
        <v>111</v>
      </c>
      <c r="B132" s="14" t="s">
        <v>1572</v>
      </c>
      <c r="C132" s="14" t="s">
        <v>1573</v>
      </c>
      <c r="D132" s="14" t="s">
        <v>1104</v>
      </c>
      <c r="E132" s="28"/>
      <c r="F132" s="24"/>
    </row>
    <row r="133" spans="1:6" s="4" customFormat="1" ht="24" customHeight="1">
      <c r="A133" s="13">
        <v>112</v>
      </c>
      <c r="B133" s="14" t="s">
        <v>1574</v>
      </c>
      <c r="C133" s="14" t="s">
        <v>1575</v>
      </c>
      <c r="D133" s="14" t="s">
        <v>1104</v>
      </c>
      <c r="E133" s="28"/>
      <c r="F133" s="24"/>
    </row>
    <row r="134" spans="1:6" s="4" customFormat="1" ht="24" customHeight="1">
      <c r="A134" s="13">
        <v>113</v>
      </c>
      <c r="B134" s="14" t="s">
        <v>1576</v>
      </c>
      <c r="C134" s="14" t="s">
        <v>1577</v>
      </c>
      <c r="D134" s="14" t="s">
        <v>1104</v>
      </c>
      <c r="E134" s="28"/>
      <c r="F134" s="24"/>
    </row>
    <row r="135" spans="1:6" s="4" customFormat="1" ht="24" customHeight="1">
      <c r="A135" s="13">
        <v>114</v>
      </c>
      <c r="B135" s="14" t="s">
        <v>1578</v>
      </c>
      <c r="C135" s="14" t="s">
        <v>1579</v>
      </c>
      <c r="D135" s="14" t="s">
        <v>1104</v>
      </c>
      <c r="E135" s="28"/>
      <c r="F135" s="24"/>
    </row>
    <row r="136" spans="1:6" s="4" customFormat="1" ht="24" customHeight="1">
      <c r="A136" s="13">
        <v>115</v>
      </c>
      <c r="B136" s="14" t="s">
        <v>1580</v>
      </c>
      <c r="C136" s="14" t="s">
        <v>1581</v>
      </c>
      <c r="D136" s="14" t="s">
        <v>1104</v>
      </c>
      <c r="E136" s="28"/>
      <c r="F136" s="24"/>
    </row>
    <row r="137" spans="1:6" s="4" customFormat="1" ht="24" customHeight="1">
      <c r="A137" s="13">
        <v>116</v>
      </c>
      <c r="B137" s="14" t="s">
        <v>1582</v>
      </c>
      <c r="C137" s="14" t="s">
        <v>1583</v>
      </c>
      <c r="D137" s="14" t="s">
        <v>1104</v>
      </c>
      <c r="E137" s="28"/>
      <c r="F137" s="24"/>
    </row>
    <row r="138" spans="1:6" s="4" customFormat="1" ht="24" customHeight="1">
      <c r="A138" s="13">
        <v>117</v>
      </c>
      <c r="B138" s="14" t="s">
        <v>1584</v>
      </c>
      <c r="C138" s="14" t="s">
        <v>1585</v>
      </c>
      <c r="D138" s="14" t="s">
        <v>1104</v>
      </c>
      <c r="E138" s="28"/>
      <c r="F138" s="24"/>
    </row>
    <row r="139" spans="1:6" s="4" customFormat="1" ht="28.5" customHeight="1">
      <c r="A139" s="11"/>
      <c r="B139" s="12" t="s">
        <v>934</v>
      </c>
      <c r="C139" s="12" t="s">
        <v>935</v>
      </c>
      <c r="D139" s="36"/>
      <c r="E139" s="12"/>
      <c r="F139" s="23"/>
    </row>
    <row r="140" spans="1:6" s="4" customFormat="1" ht="24" customHeight="1">
      <c r="A140" s="13">
        <v>118</v>
      </c>
      <c r="B140" s="14" t="s">
        <v>1586</v>
      </c>
      <c r="C140" s="14" t="s">
        <v>1587</v>
      </c>
      <c r="D140" s="14" t="s">
        <v>1104</v>
      </c>
      <c r="E140" s="28"/>
      <c r="F140" s="24"/>
    </row>
    <row r="141" spans="1:6" s="4" customFormat="1" ht="28.5" customHeight="1">
      <c r="A141" s="11"/>
      <c r="B141" s="12" t="s">
        <v>942</v>
      </c>
      <c r="C141" s="12" t="s">
        <v>943</v>
      </c>
      <c r="D141" s="36"/>
      <c r="E141" s="12"/>
      <c r="F141" s="23"/>
    </row>
    <row r="142" spans="1:6" s="4" customFormat="1" ht="24" customHeight="1">
      <c r="A142" s="13">
        <v>119</v>
      </c>
      <c r="B142" s="14" t="s">
        <v>1588</v>
      </c>
      <c r="C142" s="14" t="s">
        <v>1589</v>
      </c>
      <c r="D142" s="14" t="s">
        <v>1104</v>
      </c>
      <c r="E142" s="28"/>
      <c r="F142" s="24"/>
    </row>
    <row r="143" spans="1:6" s="4" customFormat="1" ht="24" customHeight="1">
      <c r="A143" s="13">
        <v>120</v>
      </c>
      <c r="B143" s="14" t="s">
        <v>1590</v>
      </c>
      <c r="C143" s="14" t="s">
        <v>1591</v>
      </c>
      <c r="D143" s="14" t="s">
        <v>1104</v>
      </c>
      <c r="E143" s="28"/>
      <c r="F143" s="24"/>
    </row>
    <row r="144" spans="1:6" s="4" customFormat="1" ht="28.5" customHeight="1">
      <c r="A144" s="11"/>
      <c r="B144" s="12" t="s">
        <v>1592</v>
      </c>
      <c r="C144" s="12" t="s">
        <v>1593</v>
      </c>
      <c r="D144" s="36"/>
      <c r="E144" s="12"/>
      <c r="F144" s="23"/>
    </row>
    <row r="145" spans="1:6" s="4" customFormat="1" ht="24" customHeight="1">
      <c r="A145" s="13">
        <v>121</v>
      </c>
      <c r="B145" s="14" t="s">
        <v>1594</v>
      </c>
      <c r="C145" s="14" t="s">
        <v>1595</v>
      </c>
      <c r="D145" s="14" t="s">
        <v>1104</v>
      </c>
      <c r="E145" s="28"/>
      <c r="F145" s="24"/>
    </row>
    <row r="146" spans="1:6" s="4" customFormat="1" ht="28.5" customHeight="1">
      <c r="A146" s="11"/>
      <c r="B146" s="12" t="s">
        <v>1040</v>
      </c>
      <c r="C146" s="12" t="s">
        <v>1041</v>
      </c>
      <c r="D146" s="36"/>
      <c r="E146" s="12"/>
      <c r="F146" s="23"/>
    </row>
    <row r="147" spans="1:6" s="4" customFormat="1" ht="24" customHeight="1">
      <c r="A147" s="13">
        <v>122</v>
      </c>
      <c r="B147" s="14" t="s">
        <v>1596</v>
      </c>
      <c r="C147" s="14" t="s">
        <v>1597</v>
      </c>
      <c r="D147" s="14" t="s">
        <v>1104</v>
      </c>
      <c r="E147" s="28"/>
      <c r="F147" s="24"/>
    </row>
    <row r="148" spans="1:6" s="4" customFormat="1" ht="24" customHeight="1">
      <c r="A148" s="13">
        <v>123</v>
      </c>
      <c r="B148" s="14" t="s">
        <v>1598</v>
      </c>
      <c r="C148" s="14" t="s">
        <v>1599</v>
      </c>
      <c r="D148" s="14" t="s">
        <v>1104</v>
      </c>
      <c r="E148" s="28"/>
      <c r="F148" s="24"/>
    </row>
    <row r="149" spans="1:6" s="4" customFormat="1" ht="24" customHeight="1">
      <c r="A149" s="13">
        <v>124</v>
      </c>
      <c r="B149" s="14" t="s">
        <v>1600</v>
      </c>
      <c r="C149" s="14" t="s">
        <v>1601</v>
      </c>
      <c r="D149" s="14" t="s">
        <v>1129</v>
      </c>
      <c r="E149" s="28">
        <v>9.68</v>
      </c>
      <c r="F149" s="24"/>
    </row>
    <row r="150" spans="1:6" s="4" customFormat="1" ht="24" customHeight="1">
      <c r="A150" s="13">
        <v>125</v>
      </c>
      <c r="B150" s="14" t="s">
        <v>1602</v>
      </c>
      <c r="C150" s="14" t="s">
        <v>1603</v>
      </c>
      <c r="D150" s="14" t="s">
        <v>1104</v>
      </c>
      <c r="E150" s="28"/>
      <c r="F150" s="24"/>
    </row>
    <row r="151" spans="1:6" s="4" customFormat="1" ht="28.5" customHeight="1">
      <c r="A151" s="11"/>
      <c r="B151" s="12" t="s">
        <v>1096</v>
      </c>
      <c r="C151" s="12" t="s">
        <v>1097</v>
      </c>
      <c r="D151" s="36"/>
      <c r="E151" s="12"/>
      <c r="F151" s="23"/>
    </row>
    <row r="152" spans="1:6" s="4" customFormat="1" ht="24" customHeight="1">
      <c r="A152" s="13">
        <v>126</v>
      </c>
      <c r="B152" s="14" t="s">
        <v>1098</v>
      </c>
      <c r="C152" s="14" t="s">
        <v>1099</v>
      </c>
      <c r="D152" s="14" t="s">
        <v>1104</v>
      </c>
      <c r="E152" s="28"/>
      <c r="F152" s="24"/>
    </row>
    <row r="153" spans="1:6" s="4" customFormat="1" ht="24" customHeight="1">
      <c r="A153" s="13">
        <v>127</v>
      </c>
      <c r="B153" s="14" t="s">
        <v>1604</v>
      </c>
      <c r="C153" s="14" t="s">
        <v>1605</v>
      </c>
      <c r="D153" s="14" t="s">
        <v>1104</v>
      </c>
      <c r="E153" s="28"/>
      <c r="F153" s="24"/>
    </row>
    <row r="154" spans="1:6" s="4" customFormat="1" ht="24" customHeight="1">
      <c r="A154" s="13">
        <v>128</v>
      </c>
      <c r="B154" s="14" t="s">
        <v>1606</v>
      </c>
      <c r="C154" s="14" t="s">
        <v>1607</v>
      </c>
      <c r="D154" s="14" t="s">
        <v>1104</v>
      </c>
      <c r="E154" s="28"/>
      <c r="F154" s="24"/>
    </row>
  </sheetData>
  <sheetProtection/>
  <mergeCells count="1">
    <mergeCell ref="A1:E1"/>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F40"/>
  <sheetViews>
    <sheetView zoomScalePageLayoutView="0" workbookViewId="0" topLeftCell="A1">
      <selection activeCell="D12" sqref="D12"/>
    </sheetView>
  </sheetViews>
  <sheetFormatPr defaultColWidth="9.160156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4188</v>
      </c>
      <c r="E3" s="258"/>
      <c r="F3" s="258"/>
      <c r="I3" s="61"/>
      <c r="K3" s="61"/>
      <c r="M3" s="61"/>
      <c r="AK3" s="59"/>
      <c r="AM3" s="63"/>
      <c r="AN3" s="63"/>
      <c r="AR3" s="59"/>
      <c r="BD3" s="64"/>
    </row>
    <row r="4" spans="2:56" s="58" customFormat="1" ht="22.5" customHeight="1">
      <c r="B4" s="59" t="s">
        <v>1324</v>
      </c>
      <c r="C4" s="86" t="s">
        <v>1135</v>
      </c>
      <c r="D4" s="86" t="s">
        <v>4189</v>
      </c>
      <c r="E4" s="258"/>
      <c r="F4" s="260"/>
      <c r="I4" s="61"/>
      <c r="K4" s="61"/>
      <c r="M4" s="61"/>
      <c r="AK4" s="59"/>
      <c r="AM4" s="63"/>
      <c r="AN4" s="63"/>
      <c r="AR4" s="59"/>
      <c r="BD4" s="64"/>
    </row>
    <row r="5" spans="1:58" s="45" customFormat="1" ht="36.75" customHeight="1">
      <c r="A5" s="65" t="s">
        <v>5</v>
      </c>
      <c r="B5" s="65"/>
      <c r="C5" s="66"/>
      <c r="D5" s="249" t="s">
        <v>4190</v>
      </c>
      <c r="E5" s="258" t="s">
        <v>1104</v>
      </c>
      <c r="F5" s="258"/>
      <c r="G5" s="68"/>
      <c r="I5" s="69"/>
      <c r="J5" s="69"/>
      <c r="K5" s="69"/>
      <c r="L5" s="69"/>
      <c r="M5" s="69"/>
      <c r="AK5" s="71"/>
      <c r="AM5" s="71"/>
      <c r="AN5" s="71"/>
      <c r="AR5" s="43"/>
      <c r="AX5" s="72"/>
      <c r="AY5" s="72"/>
      <c r="AZ5" s="72"/>
      <c r="BA5" s="72"/>
      <c r="BB5" s="72"/>
      <c r="BC5" s="43"/>
      <c r="BD5" s="72"/>
      <c r="BE5" s="43"/>
      <c r="BF5" s="71"/>
    </row>
    <row r="6" spans="2:44" s="73" customFormat="1" ht="12.75" customHeight="1">
      <c r="B6" s="74" t="s">
        <v>1716</v>
      </c>
      <c r="C6" s="75" t="s">
        <v>1707</v>
      </c>
      <c r="D6" s="77" t="s">
        <v>4191</v>
      </c>
      <c r="E6" s="258"/>
      <c r="F6" s="260"/>
      <c r="AM6" s="75"/>
      <c r="AN6" s="75"/>
      <c r="AR6" s="75"/>
    </row>
    <row r="7" spans="1:58" s="45" customFormat="1" ht="34.5" customHeight="1">
      <c r="A7" s="65" t="s">
        <v>6</v>
      </c>
      <c r="B7" s="65"/>
      <c r="C7" s="66"/>
      <c r="D7" s="249" t="s">
        <v>4192</v>
      </c>
      <c r="E7" s="258" t="s">
        <v>1104</v>
      </c>
      <c r="F7" s="260"/>
      <c r="G7" s="68"/>
      <c r="I7" s="69"/>
      <c r="J7" s="69"/>
      <c r="K7" s="69"/>
      <c r="L7" s="69"/>
      <c r="M7" s="69"/>
      <c r="AK7" s="71"/>
      <c r="AM7" s="71"/>
      <c r="AN7" s="71"/>
      <c r="AR7" s="43"/>
      <c r="AX7" s="72"/>
      <c r="AY7" s="72"/>
      <c r="AZ7" s="72"/>
      <c r="BA7" s="72"/>
      <c r="BB7" s="72"/>
      <c r="BC7" s="43"/>
      <c r="BD7" s="72"/>
      <c r="BE7" s="43"/>
      <c r="BF7" s="71"/>
    </row>
    <row r="8" spans="2:44" s="73" customFormat="1" ht="14.25" customHeight="1">
      <c r="B8" s="74" t="s">
        <v>1716</v>
      </c>
      <c r="C8" s="75" t="s">
        <v>1707</v>
      </c>
      <c r="D8" s="77" t="s">
        <v>4193</v>
      </c>
      <c r="E8" s="258"/>
      <c r="F8" s="260"/>
      <c r="AM8" s="75"/>
      <c r="AN8" s="75"/>
      <c r="AR8" s="75"/>
    </row>
    <row r="9" spans="1:58" s="45" customFormat="1" ht="36" customHeight="1">
      <c r="A9" s="65" t="s">
        <v>7</v>
      </c>
      <c r="B9" s="65"/>
      <c r="C9" s="66"/>
      <c r="D9" s="249" t="s">
        <v>4194</v>
      </c>
      <c r="E9" s="258" t="s">
        <v>1104</v>
      </c>
      <c r="F9" s="260"/>
      <c r="G9" s="68"/>
      <c r="I9" s="69"/>
      <c r="J9" s="69"/>
      <c r="K9" s="69"/>
      <c r="L9" s="69"/>
      <c r="M9" s="69"/>
      <c r="AK9" s="71"/>
      <c r="AM9" s="71"/>
      <c r="AN9" s="71"/>
      <c r="AR9" s="43"/>
      <c r="AX9" s="72"/>
      <c r="AY9" s="72"/>
      <c r="AZ9" s="72"/>
      <c r="BA9" s="72"/>
      <c r="BB9" s="72"/>
      <c r="BC9" s="43"/>
      <c r="BD9" s="72"/>
      <c r="BE9" s="43"/>
      <c r="BF9" s="71"/>
    </row>
    <row r="10" spans="1:58" s="45" customFormat="1" ht="36" customHeight="1">
      <c r="A10" s="65">
        <v>4</v>
      </c>
      <c r="B10" s="65"/>
      <c r="C10" s="66"/>
      <c r="D10" s="249" t="s">
        <v>4029</v>
      </c>
      <c r="E10" s="258" t="s">
        <v>1104</v>
      </c>
      <c r="F10" s="260"/>
      <c r="G10" s="68"/>
      <c r="I10" s="69"/>
      <c r="J10" s="69"/>
      <c r="K10" s="69"/>
      <c r="L10" s="69"/>
      <c r="M10" s="69"/>
      <c r="AK10" s="71"/>
      <c r="AM10" s="71"/>
      <c r="AN10" s="71"/>
      <c r="AR10" s="43"/>
      <c r="AX10" s="72"/>
      <c r="AY10" s="72"/>
      <c r="AZ10" s="72"/>
      <c r="BA10" s="72"/>
      <c r="BB10" s="72"/>
      <c r="BC10" s="43"/>
      <c r="BD10" s="72"/>
      <c r="BE10" s="43"/>
      <c r="BF10" s="71"/>
    </row>
    <row r="11" spans="1:58" s="45" customFormat="1" ht="36.75" customHeight="1">
      <c r="A11" s="65">
        <v>5</v>
      </c>
      <c r="B11" s="65"/>
      <c r="C11" s="66"/>
      <c r="D11" s="249" t="s">
        <v>4031</v>
      </c>
      <c r="E11" s="258" t="s">
        <v>1104</v>
      </c>
      <c r="F11" s="260"/>
      <c r="G11" s="68"/>
      <c r="I11" s="69"/>
      <c r="J11" s="69"/>
      <c r="K11" s="69"/>
      <c r="L11" s="69"/>
      <c r="M11" s="69"/>
      <c r="AK11" s="71"/>
      <c r="AM11" s="71"/>
      <c r="AN11" s="71"/>
      <c r="AR11" s="43"/>
      <c r="AX11" s="72"/>
      <c r="AY11" s="72"/>
      <c r="AZ11" s="72"/>
      <c r="BA11" s="72"/>
      <c r="BB11" s="72"/>
      <c r="BC11" s="43"/>
      <c r="BD11" s="72"/>
      <c r="BE11" s="43"/>
      <c r="BF11" s="71"/>
    </row>
    <row r="12" spans="1:58" s="45" customFormat="1" ht="34.5" customHeight="1">
      <c r="A12" s="65">
        <v>6</v>
      </c>
      <c r="B12" s="65"/>
      <c r="C12" s="66"/>
      <c r="D12" s="249" t="s">
        <v>4195</v>
      </c>
      <c r="E12" s="258" t="s">
        <v>1104</v>
      </c>
      <c r="F12" s="260"/>
      <c r="G12" s="68"/>
      <c r="I12" s="69"/>
      <c r="J12" s="69"/>
      <c r="K12" s="69"/>
      <c r="L12" s="69"/>
      <c r="M12" s="69"/>
      <c r="AK12" s="71"/>
      <c r="AM12" s="71"/>
      <c r="AN12" s="71"/>
      <c r="AR12" s="43"/>
      <c r="AX12" s="72"/>
      <c r="AY12" s="72"/>
      <c r="AZ12" s="72"/>
      <c r="BA12" s="72"/>
      <c r="BB12" s="72"/>
      <c r="BC12" s="43"/>
      <c r="BD12" s="72"/>
      <c r="BE12" s="43"/>
      <c r="BF12" s="71"/>
    </row>
    <row r="13" spans="1:58" s="45" customFormat="1" ht="36" customHeight="1">
      <c r="A13" s="65">
        <v>7</v>
      </c>
      <c r="B13" s="65"/>
      <c r="C13" s="66"/>
      <c r="D13" s="249" t="s">
        <v>4034</v>
      </c>
      <c r="E13" s="258" t="s">
        <v>1104</v>
      </c>
      <c r="F13" s="260"/>
      <c r="G13" s="68"/>
      <c r="I13" s="69"/>
      <c r="J13" s="69"/>
      <c r="K13" s="69"/>
      <c r="L13" s="69"/>
      <c r="M13" s="69"/>
      <c r="AK13" s="71"/>
      <c r="AM13" s="71"/>
      <c r="AN13" s="71"/>
      <c r="AR13" s="43"/>
      <c r="AX13" s="72"/>
      <c r="AY13" s="72"/>
      <c r="AZ13" s="72"/>
      <c r="BA13" s="72"/>
      <c r="BB13" s="72"/>
      <c r="BC13" s="43"/>
      <c r="BD13" s="72"/>
      <c r="BE13" s="43"/>
      <c r="BF13" s="71"/>
    </row>
    <row r="14" spans="1:58" s="45" customFormat="1" ht="36" customHeight="1">
      <c r="A14" s="65">
        <v>8</v>
      </c>
      <c r="B14" s="65"/>
      <c r="C14" s="66"/>
      <c r="D14" s="249" t="s">
        <v>4196</v>
      </c>
      <c r="E14" s="258" t="s">
        <v>1104</v>
      </c>
      <c r="F14" s="260"/>
      <c r="G14" s="68"/>
      <c r="I14" s="69"/>
      <c r="J14" s="69"/>
      <c r="K14" s="69"/>
      <c r="L14" s="69"/>
      <c r="M14" s="69"/>
      <c r="AK14" s="71"/>
      <c r="AM14" s="71"/>
      <c r="AN14" s="71"/>
      <c r="AR14" s="43"/>
      <c r="AX14" s="72"/>
      <c r="AY14" s="72"/>
      <c r="AZ14" s="72"/>
      <c r="BA14" s="72"/>
      <c r="BB14" s="72"/>
      <c r="BC14" s="43"/>
      <c r="BD14" s="72"/>
      <c r="BE14" s="43"/>
      <c r="BF14" s="71"/>
    </row>
    <row r="15" spans="2:44" s="73" customFormat="1" ht="12">
      <c r="B15" s="74" t="s">
        <v>1716</v>
      </c>
      <c r="C15" s="75" t="s">
        <v>1707</v>
      </c>
      <c r="D15" s="77" t="s">
        <v>4197</v>
      </c>
      <c r="E15" s="258"/>
      <c r="F15" s="260"/>
      <c r="AM15" s="75"/>
      <c r="AN15" s="75"/>
      <c r="AR15" s="75"/>
    </row>
    <row r="16" spans="2:44" s="73" customFormat="1" ht="15" customHeight="1">
      <c r="B16" s="59"/>
      <c r="C16" s="86"/>
      <c r="D16" s="86"/>
      <c r="E16" s="258"/>
      <c r="F16" s="260"/>
      <c r="AM16" s="75"/>
      <c r="AN16" s="75"/>
      <c r="AR16" s="75"/>
    </row>
    <row r="17" spans="1:44" s="73" customFormat="1" ht="12.75">
      <c r="A17" s="109"/>
      <c r="B17" s="59" t="s">
        <v>1324</v>
      </c>
      <c r="C17" s="86" t="s">
        <v>1115</v>
      </c>
      <c r="D17" s="86" t="s">
        <v>4040</v>
      </c>
      <c r="E17" s="258"/>
      <c r="F17" s="260"/>
      <c r="AM17" s="75"/>
      <c r="AN17" s="75"/>
      <c r="AR17" s="75"/>
    </row>
    <row r="18" spans="1:58" s="45" customFormat="1" ht="30.75" customHeight="1">
      <c r="A18" s="65">
        <v>9</v>
      </c>
      <c r="B18" s="65"/>
      <c r="C18" s="66"/>
      <c r="D18" s="249" t="s">
        <v>4198</v>
      </c>
      <c r="E18" s="258" t="s">
        <v>1104</v>
      </c>
      <c r="F18" s="260"/>
      <c r="G18" s="68"/>
      <c r="I18" s="69"/>
      <c r="J18" s="69"/>
      <c r="K18" s="69"/>
      <c r="L18" s="69"/>
      <c r="M18" s="69"/>
      <c r="AK18" s="71"/>
      <c r="AM18" s="71"/>
      <c r="AN18" s="71"/>
      <c r="AR18" s="43"/>
      <c r="AX18" s="72"/>
      <c r="AY18" s="72"/>
      <c r="AZ18" s="72"/>
      <c r="BA18" s="72"/>
      <c r="BB18" s="72"/>
      <c r="BC18" s="43"/>
      <c r="BD18" s="72"/>
      <c r="BE18" s="43"/>
      <c r="BF18" s="71"/>
    </row>
    <row r="19" spans="1:58" s="45" customFormat="1" ht="26.25" customHeight="1">
      <c r="A19" s="65">
        <v>10</v>
      </c>
      <c r="B19" s="65"/>
      <c r="C19" s="66"/>
      <c r="D19" s="249" t="s">
        <v>4199</v>
      </c>
      <c r="E19" s="258" t="s">
        <v>1104</v>
      </c>
      <c r="F19" s="260"/>
      <c r="G19" s="68"/>
      <c r="I19" s="69"/>
      <c r="J19" s="69"/>
      <c r="K19" s="69"/>
      <c r="L19" s="69"/>
      <c r="M19" s="69"/>
      <c r="AK19" s="71"/>
      <c r="AM19" s="71"/>
      <c r="AN19" s="71"/>
      <c r="AR19" s="43"/>
      <c r="AX19" s="72"/>
      <c r="AY19" s="72"/>
      <c r="AZ19" s="72"/>
      <c r="BA19" s="72"/>
      <c r="BB19" s="72"/>
      <c r="BC19" s="43"/>
      <c r="BD19" s="72"/>
      <c r="BE19" s="43"/>
      <c r="BF19" s="71"/>
    </row>
    <row r="20" spans="1:58" s="45" customFormat="1" ht="35.25" customHeight="1">
      <c r="A20" s="65">
        <v>11</v>
      </c>
      <c r="B20" s="65"/>
      <c r="C20" s="66"/>
      <c r="D20" s="249" t="s">
        <v>4200</v>
      </c>
      <c r="E20" s="258" t="s">
        <v>1103</v>
      </c>
      <c r="F20" s="260">
        <v>95</v>
      </c>
      <c r="G20" s="68"/>
      <c r="I20" s="69"/>
      <c r="J20" s="69"/>
      <c r="K20" s="69"/>
      <c r="L20" s="69"/>
      <c r="M20" s="69"/>
      <c r="AK20" s="71"/>
      <c r="AM20" s="71"/>
      <c r="AN20" s="71"/>
      <c r="AR20" s="43"/>
      <c r="AX20" s="72"/>
      <c r="AY20" s="72"/>
      <c r="AZ20" s="72"/>
      <c r="BA20" s="72"/>
      <c r="BB20" s="72"/>
      <c r="BC20" s="43"/>
      <c r="BD20" s="72"/>
      <c r="BE20" s="43"/>
      <c r="BF20" s="71"/>
    </row>
    <row r="21" spans="1:58" s="45" customFormat="1" ht="35.25" customHeight="1">
      <c r="A21" s="65">
        <v>12</v>
      </c>
      <c r="B21" s="65"/>
      <c r="C21" s="66"/>
      <c r="D21" s="249" t="s">
        <v>4047</v>
      </c>
      <c r="E21" s="258" t="s">
        <v>1104</v>
      </c>
      <c r="F21" s="260"/>
      <c r="G21" s="68"/>
      <c r="I21" s="69"/>
      <c r="J21" s="69"/>
      <c r="K21" s="69"/>
      <c r="L21" s="69"/>
      <c r="M21" s="69"/>
      <c r="AK21" s="71"/>
      <c r="AM21" s="71"/>
      <c r="AN21" s="71"/>
      <c r="AR21" s="43"/>
      <c r="AX21" s="72"/>
      <c r="AY21" s="72"/>
      <c r="AZ21" s="72"/>
      <c r="BA21" s="72"/>
      <c r="BB21" s="72"/>
      <c r="BC21" s="43"/>
      <c r="BD21" s="72"/>
      <c r="BE21" s="43"/>
      <c r="BF21" s="71"/>
    </row>
    <row r="22" spans="2:44" s="73" customFormat="1" ht="15" customHeight="1">
      <c r="B22" s="59"/>
      <c r="C22" s="86"/>
      <c r="D22" s="86"/>
      <c r="E22" s="258"/>
      <c r="F22" s="260"/>
      <c r="AM22" s="75"/>
      <c r="AN22" s="75"/>
      <c r="AR22" s="75"/>
    </row>
    <row r="23" spans="1:44" s="73" customFormat="1" ht="12.75">
      <c r="A23" s="109"/>
      <c r="B23" s="59" t="s">
        <v>1324</v>
      </c>
      <c r="C23" s="86" t="s">
        <v>1142</v>
      </c>
      <c r="D23" s="86" t="s">
        <v>4201</v>
      </c>
      <c r="E23" s="258"/>
      <c r="F23" s="260"/>
      <c r="AM23" s="75"/>
      <c r="AN23" s="75"/>
      <c r="AR23" s="75"/>
    </row>
    <row r="24" spans="1:44" s="73" customFormat="1" ht="67.5" customHeight="1">
      <c r="A24" s="65">
        <v>13</v>
      </c>
      <c r="B24" s="65"/>
      <c r="C24" s="66"/>
      <c r="D24" s="249" t="s">
        <v>4202</v>
      </c>
      <c r="E24" s="258" t="s">
        <v>1109</v>
      </c>
      <c r="F24" s="260">
        <v>95</v>
      </c>
      <c r="AM24" s="75"/>
      <c r="AN24" s="75"/>
      <c r="AR24" s="75"/>
    </row>
    <row r="25" spans="1:58" s="45" customFormat="1" ht="33.75" customHeight="1">
      <c r="A25" s="65">
        <v>14</v>
      </c>
      <c r="B25" s="65"/>
      <c r="C25" s="66"/>
      <c r="D25" s="249" t="s">
        <v>4203</v>
      </c>
      <c r="E25" s="258" t="s">
        <v>1104</v>
      </c>
      <c r="F25" s="260"/>
      <c r="G25" s="68"/>
      <c r="I25" s="69"/>
      <c r="J25" s="69"/>
      <c r="K25" s="69"/>
      <c r="L25" s="69"/>
      <c r="M25" s="69"/>
      <c r="AK25" s="71"/>
      <c r="AM25" s="71"/>
      <c r="AN25" s="71"/>
      <c r="AR25" s="43"/>
      <c r="AX25" s="72"/>
      <c r="AY25" s="72"/>
      <c r="AZ25" s="72"/>
      <c r="BA25" s="72"/>
      <c r="BB25" s="72"/>
      <c r="BC25" s="43"/>
      <c r="BD25" s="72"/>
      <c r="BE25" s="43"/>
      <c r="BF25" s="71"/>
    </row>
    <row r="26" spans="1:58" s="45" customFormat="1" ht="33" customHeight="1">
      <c r="A26" s="65">
        <v>15</v>
      </c>
      <c r="B26" s="65"/>
      <c r="C26" s="66"/>
      <c r="D26" s="249" t="s">
        <v>4058</v>
      </c>
      <c r="E26" s="258" t="s">
        <v>1104</v>
      </c>
      <c r="F26" s="260"/>
      <c r="G26" s="68"/>
      <c r="I26" s="69"/>
      <c r="J26" s="69"/>
      <c r="K26" s="69"/>
      <c r="L26" s="69"/>
      <c r="M26" s="69"/>
      <c r="AK26" s="71"/>
      <c r="AM26" s="71"/>
      <c r="AN26" s="71"/>
      <c r="AR26" s="43"/>
      <c r="AX26" s="72"/>
      <c r="AY26" s="72"/>
      <c r="AZ26" s="72"/>
      <c r="BA26" s="72"/>
      <c r="BB26" s="72"/>
      <c r="BC26" s="43"/>
      <c r="BD26" s="72"/>
      <c r="BE26" s="43"/>
      <c r="BF26" s="71"/>
    </row>
    <row r="27" spans="1:58" s="45" customFormat="1" ht="33" customHeight="1">
      <c r="A27" s="65">
        <v>16</v>
      </c>
      <c r="B27" s="65"/>
      <c r="C27" s="66"/>
      <c r="D27" s="249" t="s">
        <v>4061</v>
      </c>
      <c r="E27" s="259" t="s">
        <v>1359</v>
      </c>
      <c r="F27" s="257">
        <v>100</v>
      </c>
      <c r="G27" s="68"/>
      <c r="I27" s="69"/>
      <c r="J27" s="69"/>
      <c r="K27" s="69"/>
      <c r="L27" s="69"/>
      <c r="M27" s="69"/>
      <c r="AK27" s="71"/>
      <c r="AM27" s="71"/>
      <c r="AN27" s="71"/>
      <c r="AR27" s="43"/>
      <c r="AX27" s="72"/>
      <c r="AY27" s="72"/>
      <c r="AZ27" s="72"/>
      <c r="BA27" s="72"/>
      <c r="BB27" s="72"/>
      <c r="BC27" s="43"/>
      <c r="BD27" s="72"/>
      <c r="BE27" s="43"/>
      <c r="BF27" s="71"/>
    </row>
    <row r="28" spans="1:58" s="45" customFormat="1" ht="33" customHeight="1">
      <c r="A28" s="65">
        <v>17</v>
      </c>
      <c r="B28" s="65"/>
      <c r="C28" s="66"/>
      <c r="D28" s="249" t="s">
        <v>4113</v>
      </c>
      <c r="E28" s="259" t="s">
        <v>1359</v>
      </c>
      <c r="F28" s="257">
        <v>100</v>
      </c>
      <c r="G28" s="68"/>
      <c r="I28" s="69"/>
      <c r="J28" s="69"/>
      <c r="K28" s="69"/>
      <c r="L28" s="69"/>
      <c r="M28" s="69"/>
      <c r="AK28" s="71"/>
      <c r="AM28" s="71"/>
      <c r="AN28" s="71"/>
      <c r="AR28" s="43"/>
      <c r="AX28" s="72"/>
      <c r="AY28" s="72"/>
      <c r="AZ28" s="72"/>
      <c r="BA28" s="72"/>
      <c r="BB28" s="72"/>
      <c r="BC28" s="43"/>
      <c r="BD28" s="72"/>
      <c r="BE28" s="43"/>
      <c r="BF28" s="71"/>
    </row>
    <row r="29" spans="1:58" s="45" customFormat="1" ht="33" customHeight="1">
      <c r="A29" s="65">
        <v>18</v>
      </c>
      <c r="B29" s="65"/>
      <c r="C29" s="66"/>
      <c r="D29" s="249" t="s">
        <v>4067</v>
      </c>
      <c r="E29" s="258"/>
      <c r="F29" s="260"/>
      <c r="G29" s="68"/>
      <c r="I29" s="69"/>
      <c r="J29" s="69"/>
      <c r="K29" s="69"/>
      <c r="L29" s="69"/>
      <c r="M29" s="69"/>
      <c r="AK29" s="71"/>
      <c r="AM29" s="71"/>
      <c r="AN29" s="71"/>
      <c r="AR29" s="43"/>
      <c r="AX29" s="72"/>
      <c r="AY29" s="72"/>
      <c r="AZ29" s="72"/>
      <c r="BA29" s="72"/>
      <c r="BB29" s="72"/>
      <c r="BC29" s="43"/>
      <c r="BD29" s="72"/>
      <c r="BE29" s="43"/>
      <c r="BF29" s="71"/>
    </row>
    <row r="30" spans="1:58" s="45" customFormat="1" ht="33" customHeight="1">
      <c r="A30" s="65">
        <v>19</v>
      </c>
      <c r="B30" s="65"/>
      <c r="C30" s="66"/>
      <c r="D30" s="249" t="s">
        <v>4068</v>
      </c>
      <c r="E30" s="259" t="s">
        <v>1359</v>
      </c>
      <c r="F30" s="257">
        <v>100</v>
      </c>
      <c r="G30" s="68"/>
      <c r="I30" s="69"/>
      <c r="J30" s="69"/>
      <c r="K30" s="69"/>
      <c r="L30" s="69"/>
      <c r="M30" s="69"/>
      <c r="AK30" s="71"/>
      <c r="AM30" s="71"/>
      <c r="AN30" s="71"/>
      <c r="AR30" s="43"/>
      <c r="AX30" s="72"/>
      <c r="AY30" s="72"/>
      <c r="AZ30" s="72"/>
      <c r="BA30" s="72"/>
      <c r="BB30" s="72"/>
      <c r="BC30" s="43"/>
      <c r="BD30" s="72"/>
      <c r="BE30" s="43"/>
      <c r="BF30" s="71"/>
    </row>
    <row r="31" spans="1:58" s="45" customFormat="1" ht="33" customHeight="1">
      <c r="A31" s="65">
        <v>20</v>
      </c>
      <c r="B31" s="65"/>
      <c r="C31" s="66"/>
      <c r="D31" s="249" t="s">
        <v>4063</v>
      </c>
      <c r="E31" s="259" t="s">
        <v>1359</v>
      </c>
      <c r="F31" s="257">
        <v>100</v>
      </c>
      <c r="G31" s="68"/>
      <c r="I31" s="69"/>
      <c r="J31" s="69"/>
      <c r="K31" s="69"/>
      <c r="L31" s="69"/>
      <c r="M31" s="69"/>
      <c r="AK31" s="71"/>
      <c r="AM31" s="71"/>
      <c r="AN31" s="71"/>
      <c r="AR31" s="43"/>
      <c r="AX31" s="72"/>
      <c r="AY31" s="72"/>
      <c r="AZ31" s="72"/>
      <c r="BA31" s="72"/>
      <c r="BB31" s="72"/>
      <c r="BC31" s="43"/>
      <c r="BD31" s="72"/>
      <c r="BE31" s="43"/>
      <c r="BF31" s="71"/>
    </row>
    <row r="32" spans="1:58" s="45" customFormat="1" ht="33" customHeight="1">
      <c r="A32" s="65">
        <v>21</v>
      </c>
      <c r="B32" s="65"/>
      <c r="C32" s="66"/>
      <c r="D32" s="249" t="s">
        <v>4204</v>
      </c>
      <c r="E32" s="259" t="s">
        <v>1359</v>
      </c>
      <c r="F32" s="257">
        <v>100</v>
      </c>
      <c r="G32" s="68"/>
      <c r="I32" s="69"/>
      <c r="J32" s="69"/>
      <c r="K32" s="69"/>
      <c r="L32" s="69"/>
      <c r="M32" s="69"/>
      <c r="AK32" s="71"/>
      <c r="AM32" s="71"/>
      <c r="AN32" s="71"/>
      <c r="AR32" s="43"/>
      <c r="AX32" s="72"/>
      <c r="AY32" s="72"/>
      <c r="AZ32" s="72"/>
      <c r="BA32" s="72"/>
      <c r="BB32" s="72"/>
      <c r="BC32" s="43"/>
      <c r="BD32" s="72"/>
      <c r="BE32" s="43"/>
      <c r="BF32" s="71"/>
    </row>
    <row r="33" spans="1:58" s="45" customFormat="1" ht="33" customHeight="1">
      <c r="A33" s="65">
        <v>22</v>
      </c>
      <c r="B33" s="65"/>
      <c r="C33" s="66"/>
      <c r="D33" s="249" t="s">
        <v>4205</v>
      </c>
      <c r="E33" s="259" t="s">
        <v>1359</v>
      </c>
      <c r="F33" s="257">
        <v>100</v>
      </c>
      <c r="G33" s="68"/>
      <c r="I33" s="69"/>
      <c r="J33" s="69"/>
      <c r="K33" s="69"/>
      <c r="L33" s="69"/>
      <c r="M33" s="69"/>
      <c r="AK33" s="71"/>
      <c r="AM33" s="71"/>
      <c r="AN33" s="71"/>
      <c r="AR33" s="43"/>
      <c r="AX33" s="72"/>
      <c r="AY33" s="72"/>
      <c r="AZ33" s="72"/>
      <c r="BA33" s="72"/>
      <c r="BB33" s="72"/>
      <c r="BC33" s="43"/>
      <c r="BD33" s="72"/>
      <c r="BE33" s="43"/>
      <c r="BF33" s="71"/>
    </row>
    <row r="34" spans="1:58" s="45" customFormat="1" ht="33" customHeight="1">
      <c r="A34" s="65">
        <v>23</v>
      </c>
      <c r="B34" s="65"/>
      <c r="C34" s="66"/>
      <c r="D34" s="249" t="s">
        <v>4206</v>
      </c>
      <c r="E34" s="259" t="s">
        <v>1359</v>
      </c>
      <c r="F34" s="257">
        <v>65</v>
      </c>
      <c r="G34" s="68"/>
      <c r="I34" s="69"/>
      <c r="J34" s="69"/>
      <c r="K34" s="69"/>
      <c r="L34" s="69"/>
      <c r="M34" s="69"/>
      <c r="AK34" s="71"/>
      <c r="AM34" s="71"/>
      <c r="AN34" s="71"/>
      <c r="AR34" s="43"/>
      <c r="AX34" s="72"/>
      <c r="AY34" s="72"/>
      <c r="AZ34" s="72"/>
      <c r="BA34" s="72"/>
      <c r="BB34" s="72"/>
      <c r="BC34" s="43"/>
      <c r="BD34" s="72"/>
      <c r="BE34" s="43"/>
      <c r="BF34" s="71"/>
    </row>
    <row r="35" spans="1:58" s="45" customFormat="1" ht="33" customHeight="1">
      <c r="A35" s="65">
        <v>24</v>
      </c>
      <c r="B35" s="65"/>
      <c r="C35" s="66"/>
      <c r="D35" s="249" t="s">
        <v>4207</v>
      </c>
      <c r="E35" s="259" t="s">
        <v>1359</v>
      </c>
      <c r="F35" s="257">
        <v>65</v>
      </c>
      <c r="G35" s="68"/>
      <c r="I35" s="69"/>
      <c r="J35" s="69"/>
      <c r="K35" s="69"/>
      <c r="L35" s="69"/>
      <c r="M35" s="69"/>
      <c r="AK35" s="71"/>
      <c r="AM35" s="71"/>
      <c r="AN35" s="71"/>
      <c r="AR35" s="43"/>
      <c r="AX35" s="72"/>
      <c r="AY35" s="72"/>
      <c r="AZ35" s="72"/>
      <c r="BA35" s="72"/>
      <c r="BB35" s="72"/>
      <c r="BC35" s="43"/>
      <c r="BD35" s="72"/>
      <c r="BE35" s="43"/>
      <c r="BF35" s="71"/>
    </row>
    <row r="36" spans="1:58" s="45" customFormat="1" ht="33" customHeight="1">
      <c r="A36" s="65">
        <v>25</v>
      </c>
      <c r="B36" s="65"/>
      <c r="C36" s="66"/>
      <c r="D36" s="249" t="s">
        <v>4208</v>
      </c>
      <c r="E36" s="259" t="s">
        <v>1359</v>
      </c>
      <c r="F36" s="257">
        <v>100</v>
      </c>
      <c r="G36" s="68"/>
      <c r="I36" s="69"/>
      <c r="J36" s="69"/>
      <c r="K36" s="69"/>
      <c r="L36" s="69"/>
      <c r="M36" s="69"/>
      <c r="AK36" s="71"/>
      <c r="AM36" s="71"/>
      <c r="AN36" s="71"/>
      <c r="AR36" s="43"/>
      <c r="AX36" s="72"/>
      <c r="AY36" s="72"/>
      <c r="AZ36" s="72"/>
      <c r="BA36" s="72"/>
      <c r="BB36" s="72"/>
      <c r="BC36" s="43"/>
      <c r="BD36" s="72"/>
      <c r="BE36" s="43"/>
      <c r="BF36" s="71"/>
    </row>
    <row r="37" spans="1:58" s="45" customFormat="1" ht="33" customHeight="1">
      <c r="A37" s="65">
        <v>26</v>
      </c>
      <c r="B37" s="65"/>
      <c r="C37" s="66"/>
      <c r="D37" s="249" t="s">
        <v>4209</v>
      </c>
      <c r="E37" s="259" t="s">
        <v>1104</v>
      </c>
      <c r="F37" s="257"/>
      <c r="G37" s="68"/>
      <c r="I37" s="69"/>
      <c r="J37" s="69"/>
      <c r="K37" s="69"/>
      <c r="L37" s="69"/>
      <c r="M37" s="69"/>
      <c r="AK37" s="71"/>
      <c r="AM37" s="71"/>
      <c r="AN37" s="71"/>
      <c r="AR37" s="43"/>
      <c r="AX37" s="72"/>
      <c r="AY37" s="72"/>
      <c r="AZ37" s="72"/>
      <c r="BA37" s="72"/>
      <c r="BB37" s="72"/>
      <c r="BC37" s="43"/>
      <c r="BD37" s="72"/>
      <c r="BE37" s="43"/>
      <c r="BF37" s="71"/>
    </row>
    <row r="38" spans="1:58" s="45" customFormat="1" ht="33" customHeight="1">
      <c r="A38" s="65">
        <v>27</v>
      </c>
      <c r="B38" s="65"/>
      <c r="C38" s="66"/>
      <c r="D38" s="249" t="s">
        <v>4210</v>
      </c>
      <c r="E38" s="259" t="s">
        <v>1104</v>
      </c>
      <c r="F38" s="257"/>
      <c r="G38" s="68"/>
      <c r="I38" s="69"/>
      <c r="J38" s="69"/>
      <c r="K38" s="69"/>
      <c r="L38" s="69"/>
      <c r="M38" s="69"/>
      <c r="AK38" s="71"/>
      <c r="AM38" s="71"/>
      <c r="AN38" s="71"/>
      <c r="AR38" s="43"/>
      <c r="AX38" s="72"/>
      <c r="AY38" s="72"/>
      <c r="AZ38" s="72"/>
      <c r="BA38" s="72"/>
      <c r="BB38" s="72"/>
      <c r="BC38" s="43"/>
      <c r="BD38" s="72"/>
      <c r="BE38" s="43"/>
      <c r="BF38" s="71"/>
    </row>
    <row r="39" spans="1:58" s="45" customFormat="1" ht="33" customHeight="1">
      <c r="A39" s="65">
        <v>28</v>
      </c>
      <c r="B39" s="65"/>
      <c r="C39" s="66"/>
      <c r="D39" s="249" t="s">
        <v>4211</v>
      </c>
      <c r="E39" s="259" t="s">
        <v>1104</v>
      </c>
      <c r="F39" s="257"/>
      <c r="G39" s="68"/>
      <c r="I39" s="69"/>
      <c r="J39" s="69"/>
      <c r="K39" s="69"/>
      <c r="L39" s="69"/>
      <c r="M39" s="69"/>
      <c r="AK39" s="71"/>
      <c r="AM39" s="71"/>
      <c r="AN39" s="71"/>
      <c r="AR39" s="43"/>
      <c r="AX39" s="72"/>
      <c r="AY39" s="72"/>
      <c r="AZ39" s="72"/>
      <c r="BA39" s="72"/>
      <c r="BB39" s="72"/>
      <c r="BC39" s="43"/>
      <c r="BD39" s="72"/>
      <c r="BE39" s="43"/>
      <c r="BF39" s="71"/>
    </row>
    <row r="40" spans="1:44" s="73" customFormat="1" ht="15" customHeight="1">
      <c r="A40" s="240"/>
      <c r="B40" s="240"/>
      <c r="C40" s="241"/>
      <c r="D40" s="242"/>
      <c r="E40" s="257"/>
      <c r="F40" s="257"/>
      <c r="AM40" s="75"/>
      <c r="AN40" s="75"/>
      <c r="AR40" s="75"/>
    </row>
  </sheetData>
  <sheetProtection/>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F106"/>
  <sheetViews>
    <sheetView zoomScalePageLayoutView="0" workbookViewId="0" topLeftCell="A1">
      <selection activeCell="F9" sqref="F9"/>
    </sheetView>
  </sheetViews>
  <sheetFormatPr defaultColWidth="9.16015625" defaultRowHeight="10.5"/>
  <cols>
    <col min="1" max="1" width="4.16015625" style="42" customWidth="1"/>
    <col min="2" max="2" width="4.33203125" style="42" customWidth="1"/>
    <col min="3" max="3" width="17.16015625" style="42" customWidth="1"/>
    <col min="4" max="4" width="64.16015625" style="42" customWidth="1"/>
    <col min="5" max="5" width="33.66015625" style="257" customWidth="1"/>
    <col min="6" max="6" width="41.83203125" style="257" customWidth="1"/>
    <col min="7" max="7" width="9.160156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160156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4212</v>
      </c>
      <c r="E3" s="258"/>
      <c r="F3" s="258"/>
      <c r="I3" s="61"/>
      <c r="K3" s="61"/>
      <c r="M3" s="61"/>
      <c r="AK3" s="59"/>
      <c r="AM3" s="63"/>
      <c r="AN3" s="63"/>
      <c r="AR3" s="59"/>
      <c r="BD3" s="64"/>
    </row>
    <row r="4" spans="2:56" s="58" customFormat="1" ht="32.25" customHeight="1">
      <c r="B4" s="59" t="s">
        <v>1324</v>
      </c>
      <c r="C4" s="86" t="s">
        <v>1135</v>
      </c>
      <c r="D4" s="86" t="s">
        <v>4213</v>
      </c>
      <c r="E4" s="258"/>
      <c r="F4" s="260"/>
      <c r="I4" s="61"/>
      <c r="K4" s="61"/>
      <c r="M4" s="61"/>
      <c r="AK4" s="59"/>
      <c r="AM4" s="63"/>
      <c r="AN4" s="63"/>
      <c r="AR4" s="59"/>
      <c r="BD4" s="64"/>
    </row>
    <row r="5" spans="1:58" s="45" customFormat="1" ht="36.75" customHeight="1">
      <c r="A5" s="65" t="s">
        <v>5</v>
      </c>
      <c r="B5" s="65"/>
      <c r="C5" s="66"/>
      <c r="D5" s="248" t="s">
        <v>4214</v>
      </c>
      <c r="E5" s="258" t="s">
        <v>1104</v>
      </c>
      <c r="F5" s="258"/>
      <c r="G5" s="68"/>
      <c r="I5" s="69"/>
      <c r="J5" s="69"/>
      <c r="K5" s="69"/>
      <c r="L5" s="69"/>
      <c r="M5" s="69"/>
      <c r="AK5" s="71"/>
      <c r="AM5" s="71"/>
      <c r="AN5" s="71"/>
      <c r="AR5" s="43"/>
      <c r="AX5" s="72"/>
      <c r="AY5" s="72"/>
      <c r="AZ5" s="72"/>
      <c r="BA5" s="72"/>
      <c r="BB5" s="72"/>
      <c r="BC5" s="43"/>
      <c r="BD5" s="72"/>
      <c r="BE5" s="43"/>
      <c r="BF5" s="71"/>
    </row>
    <row r="6" spans="2:44" s="73" customFormat="1" ht="12.75" customHeight="1">
      <c r="B6" s="74" t="s">
        <v>1716</v>
      </c>
      <c r="C6" s="75" t="s">
        <v>1707</v>
      </c>
      <c r="D6" s="77" t="s">
        <v>4215</v>
      </c>
      <c r="E6" s="258"/>
      <c r="F6" s="260"/>
      <c r="AM6" s="75"/>
      <c r="AN6" s="75"/>
      <c r="AR6" s="75"/>
    </row>
    <row r="7" spans="1:58" s="45" customFormat="1" ht="34.5" customHeight="1">
      <c r="A7" s="65" t="s">
        <v>6</v>
      </c>
      <c r="B7" s="65"/>
      <c r="C7" s="66"/>
      <c r="D7" s="249" t="s">
        <v>4216</v>
      </c>
      <c r="E7" s="258" t="s">
        <v>1104</v>
      </c>
      <c r="F7" s="260"/>
      <c r="G7" s="68"/>
      <c r="I7" s="69"/>
      <c r="J7" s="69"/>
      <c r="K7" s="69"/>
      <c r="L7" s="69"/>
      <c r="M7" s="69"/>
      <c r="AK7" s="71"/>
      <c r="AM7" s="71"/>
      <c r="AN7" s="71"/>
      <c r="AR7" s="43"/>
      <c r="AX7" s="72"/>
      <c r="AY7" s="72"/>
      <c r="AZ7" s="72"/>
      <c r="BA7" s="72"/>
      <c r="BB7" s="72"/>
      <c r="BC7" s="43"/>
      <c r="BD7" s="72"/>
      <c r="BE7" s="43"/>
      <c r="BF7" s="71"/>
    </row>
    <row r="8" spans="2:44" s="73" customFormat="1" ht="14.25" customHeight="1">
      <c r="B8" s="74" t="s">
        <v>1716</v>
      </c>
      <c r="C8" s="75" t="s">
        <v>1707</v>
      </c>
      <c r="D8" s="77" t="s">
        <v>4215</v>
      </c>
      <c r="E8" s="258"/>
      <c r="F8" s="260"/>
      <c r="AM8" s="75"/>
      <c r="AN8" s="75"/>
      <c r="AR8" s="75"/>
    </row>
    <row r="9" spans="1:58" s="45" customFormat="1" ht="36" customHeight="1">
      <c r="A9" s="65" t="s">
        <v>7</v>
      </c>
      <c r="B9" s="65"/>
      <c r="C9" s="66"/>
      <c r="D9" s="249" t="s">
        <v>4217</v>
      </c>
      <c r="E9" s="258" t="s">
        <v>1104</v>
      </c>
      <c r="F9" s="260"/>
      <c r="G9" s="68"/>
      <c r="I9" s="69"/>
      <c r="J9" s="69"/>
      <c r="K9" s="69"/>
      <c r="L9" s="69"/>
      <c r="M9" s="69"/>
      <c r="AK9" s="71"/>
      <c r="AM9" s="71"/>
      <c r="AN9" s="71"/>
      <c r="AR9" s="43"/>
      <c r="AX9" s="72"/>
      <c r="AY9" s="72"/>
      <c r="AZ9" s="72"/>
      <c r="BA9" s="72"/>
      <c r="BB9" s="72"/>
      <c r="BC9" s="43"/>
      <c r="BD9" s="72"/>
      <c r="BE9" s="43"/>
      <c r="BF9" s="71"/>
    </row>
    <row r="10" spans="2:44" s="73" customFormat="1" ht="15" customHeight="1">
      <c r="B10" s="74" t="s">
        <v>1716</v>
      </c>
      <c r="C10" s="75" t="s">
        <v>1707</v>
      </c>
      <c r="D10" s="77" t="s">
        <v>4215</v>
      </c>
      <c r="E10" s="258"/>
      <c r="F10" s="260"/>
      <c r="AM10" s="75"/>
      <c r="AN10" s="75"/>
      <c r="AR10" s="75"/>
    </row>
    <row r="11" spans="1:58" s="45" customFormat="1" ht="27.75" customHeight="1">
      <c r="A11" s="65">
        <v>4</v>
      </c>
      <c r="B11" s="65"/>
      <c r="C11" s="66"/>
      <c r="D11" s="249" t="s">
        <v>4218</v>
      </c>
      <c r="E11" s="258" t="s">
        <v>1104</v>
      </c>
      <c r="F11" s="260"/>
      <c r="G11" s="68"/>
      <c r="I11" s="69"/>
      <c r="J11" s="69"/>
      <c r="K11" s="69"/>
      <c r="L11" s="69"/>
      <c r="M11" s="69"/>
      <c r="AK11" s="71"/>
      <c r="AM11" s="71"/>
      <c r="AN11" s="71"/>
      <c r="AR11" s="43"/>
      <c r="AX11" s="72"/>
      <c r="AY11" s="72"/>
      <c r="AZ11" s="72"/>
      <c r="BA11" s="72"/>
      <c r="BB11" s="72"/>
      <c r="BC11" s="43"/>
      <c r="BD11" s="72"/>
      <c r="BE11" s="43"/>
      <c r="BF11" s="71"/>
    </row>
    <row r="12" spans="2:44" s="73" customFormat="1" ht="15" customHeight="1">
      <c r="B12" s="74" t="s">
        <v>1716</v>
      </c>
      <c r="C12" s="75" t="s">
        <v>1707</v>
      </c>
      <c r="D12" s="87" t="s">
        <v>4219</v>
      </c>
      <c r="E12" s="258"/>
      <c r="F12" s="260"/>
      <c r="AM12" s="75"/>
      <c r="AN12" s="75"/>
      <c r="AR12" s="75"/>
    </row>
    <row r="13" spans="1:58" s="45" customFormat="1" ht="36.75" customHeight="1">
      <c r="A13" s="65">
        <v>5</v>
      </c>
      <c r="B13" s="65"/>
      <c r="C13" s="66"/>
      <c r="D13" s="249" t="s">
        <v>4220</v>
      </c>
      <c r="E13" s="258" t="s">
        <v>1104</v>
      </c>
      <c r="F13" s="260"/>
      <c r="G13" s="68"/>
      <c r="I13" s="69"/>
      <c r="J13" s="69"/>
      <c r="K13" s="69"/>
      <c r="L13" s="69"/>
      <c r="M13" s="69"/>
      <c r="AK13" s="71"/>
      <c r="AM13" s="71"/>
      <c r="AN13" s="71"/>
      <c r="AR13" s="43"/>
      <c r="AX13" s="72"/>
      <c r="AY13" s="72"/>
      <c r="AZ13" s="72"/>
      <c r="BA13" s="72"/>
      <c r="BB13" s="72"/>
      <c r="BC13" s="43"/>
      <c r="BD13" s="72"/>
      <c r="BE13" s="43"/>
      <c r="BF13" s="71"/>
    </row>
    <row r="14" spans="1:58" s="45" customFormat="1" ht="34.5" customHeight="1">
      <c r="A14" s="65">
        <v>6</v>
      </c>
      <c r="B14" s="65"/>
      <c r="C14" s="66"/>
      <c r="D14" s="249" t="s">
        <v>4159</v>
      </c>
      <c r="E14" s="258" t="s">
        <v>1104</v>
      </c>
      <c r="F14" s="260"/>
      <c r="G14" s="68"/>
      <c r="I14" s="69"/>
      <c r="J14" s="69"/>
      <c r="K14" s="69"/>
      <c r="L14" s="69"/>
      <c r="M14" s="69"/>
      <c r="AK14" s="71"/>
      <c r="AM14" s="71"/>
      <c r="AN14" s="71"/>
      <c r="AR14" s="43"/>
      <c r="AX14" s="72"/>
      <c r="AY14" s="72"/>
      <c r="AZ14" s="72"/>
      <c r="BA14" s="72"/>
      <c r="BB14" s="72"/>
      <c r="BC14" s="43"/>
      <c r="BD14" s="72"/>
      <c r="BE14" s="43"/>
      <c r="BF14" s="71"/>
    </row>
    <row r="15" spans="2:44" s="73" customFormat="1" ht="14.25" customHeight="1">
      <c r="B15" s="74" t="s">
        <v>1716</v>
      </c>
      <c r="C15" s="75" t="s">
        <v>1707</v>
      </c>
      <c r="D15" s="87" t="s">
        <v>4221</v>
      </c>
      <c r="E15" s="258"/>
      <c r="F15" s="260"/>
      <c r="AM15" s="75"/>
      <c r="AN15" s="75"/>
      <c r="AR15" s="75"/>
    </row>
    <row r="16" spans="1:58" s="45" customFormat="1" ht="36" customHeight="1">
      <c r="A16" s="65">
        <v>7</v>
      </c>
      <c r="B16" s="65"/>
      <c r="C16" s="66"/>
      <c r="D16" s="249" t="s">
        <v>4161</v>
      </c>
      <c r="E16" s="258" t="s">
        <v>1104</v>
      </c>
      <c r="F16" s="260"/>
      <c r="G16" s="68"/>
      <c r="I16" s="69"/>
      <c r="J16" s="69"/>
      <c r="K16" s="69"/>
      <c r="L16" s="69"/>
      <c r="M16" s="69"/>
      <c r="AK16" s="71"/>
      <c r="AM16" s="71"/>
      <c r="AN16" s="71"/>
      <c r="AR16" s="43"/>
      <c r="AX16" s="72"/>
      <c r="AY16" s="72"/>
      <c r="AZ16" s="72"/>
      <c r="BA16" s="72"/>
      <c r="BB16" s="72"/>
      <c r="BC16" s="43"/>
      <c r="BD16" s="72"/>
      <c r="BE16" s="43"/>
      <c r="BF16" s="71"/>
    </row>
    <row r="17" spans="1:58" s="45" customFormat="1" ht="36" customHeight="1">
      <c r="A17" s="65">
        <v>8</v>
      </c>
      <c r="B17" s="65"/>
      <c r="C17" s="66"/>
      <c r="D17" s="249" t="s">
        <v>4162</v>
      </c>
      <c r="E17" s="258" t="s">
        <v>1104</v>
      </c>
      <c r="F17" s="260"/>
      <c r="G17" s="68"/>
      <c r="I17" s="69"/>
      <c r="J17" s="69"/>
      <c r="K17" s="69"/>
      <c r="L17" s="69"/>
      <c r="M17" s="69"/>
      <c r="AK17" s="71"/>
      <c r="AM17" s="71"/>
      <c r="AN17" s="71"/>
      <c r="AR17" s="43"/>
      <c r="AX17" s="72"/>
      <c r="AY17" s="72"/>
      <c r="AZ17" s="72"/>
      <c r="BA17" s="72"/>
      <c r="BB17" s="72"/>
      <c r="BC17" s="43"/>
      <c r="BD17" s="72"/>
      <c r="BE17" s="43"/>
      <c r="BF17" s="71"/>
    </row>
    <row r="18" spans="2:44" s="73" customFormat="1" ht="12">
      <c r="B18" s="74" t="s">
        <v>1716</v>
      </c>
      <c r="C18" s="75" t="s">
        <v>1707</v>
      </c>
      <c r="D18" s="87" t="s">
        <v>4222</v>
      </c>
      <c r="E18" s="258"/>
      <c r="F18" s="260"/>
      <c r="AM18" s="75"/>
      <c r="AN18" s="75"/>
      <c r="AR18" s="75"/>
    </row>
    <row r="19" spans="1:58" s="45" customFormat="1" ht="30" customHeight="1">
      <c r="A19" s="65">
        <v>9</v>
      </c>
      <c r="B19" s="65"/>
      <c r="C19" s="66"/>
      <c r="D19" s="249" t="s">
        <v>4164</v>
      </c>
      <c r="E19" s="258" t="s">
        <v>1104</v>
      </c>
      <c r="F19" s="260"/>
      <c r="G19" s="68"/>
      <c r="I19" s="69"/>
      <c r="J19" s="69"/>
      <c r="K19" s="69"/>
      <c r="L19" s="69"/>
      <c r="M19" s="69"/>
      <c r="AK19" s="71"/>
      <c r="AM19" s="71"/>
      <c r="AN19" s="71"/>
      <c r="AR19" s="43"/>
      <c r="AX19" s="72"/>
      <c r="AY19" s="72"/>
      <c r="AZ19" s="72"/>
      <c r="BA19" s="72"/>
      <c r="BB19" s="72"/>
      <c r="BC19" s="43"/>
      <c r="BD19" s="72"/>
      <c r="BE19" s="43"/>
      <c r="BF19" s="71"/>
    </row>
    <row r="20" spans="1:58" s="45" customFormat="1" ht="25.5" customHeight="1">
      <c r="A20" s="65">
        <v>10</v>
      </c>
      <c r="B20" s="65"/>
      <c r="C20" s="66"/>
      <c r="D20" s="249" t="s">
        <v>4165</v>
      </c>
      <c r="E20" s="258" t="s">
        <v>1104</v>
      </c>
      <c r="F20" s="260"/>
      <c r="G20" s="68"/>
      <c r="I20" s="69"/>
      <c r="J20" s="69"/>
      <c r="K20" s="69"/>
      <c r="L20" s="69"/>
      <c r="M20" s="69"/>
      <c r="AK20" s="71"/>
      <c r="AM20" s="71"/>
      <c r="AN20" s="71"/>
      <c r="AR20" s="43"/>
      <c r="AX20" s="72"/>
      <c r="AY20" s="72"/>
      <c r="AZ20" s="72"/>
      <c r="BA20" s="72"/>
      <c r="BB20" s="72"/>
      <c r="BC20" s="43"/>
      <c r="BD20" s="72"/>
      <c r="BE20" s="43"/>
      <c r="BF20" s="71"/>
    </row>
    <row r="21" spans="1:58" s="45" customFormat="1" ht="27" customHeight="1">
      <c r="A21" s="65">
        <v>11</v>
      </c>
      <c r="B21" s="65"/>
      <c r="C21" s="66"/>
      <c r="D21" s="249" t="s">
        <v>4036</v>
      </c>
      <c r="E21" s="258" t="s">
        <v>1104</v>
      </c>
      <c r="F21" s="260"/>
      <c r="G21" s="68"/>
      <c r="I21" s="69"/>
      <c r="J21" s="69"/>
      <c r="K21" s="69"/>
      <c r="L21" s="69"/>
      <c r="M21" s="69"/>
      <c r="AK21" s="71"/>
      <c r="AM21" s="71"/>
      <c r="AN21" s="71"/>
      <c r="AR21" s="43"/>
      <c r="AX21" s="72"/>
      <c r="AY21" s="72"/>
      <c r="AZ21" s="72"/>
      <c r="BA21" s="72"/>
      <c r="BB21" s="72"/>
      <c r="BC21" s="43"/>
      <c r="BD21" s="72"/>
      <c r="BE21" s="43"/>
      <c r="BF21" s="71"/>
    </row>
    <row r="22" spans="1:58" s="45" customFormat="1" ht="25.5" customHeight="1">
      <c r="A22" s="65">
        <v>12</v>
      </c>
      <c r="B22" s="65"/>
      <c r="C22" s="66"/>
      <c r="D22" s="249" t="s">
        <v>4223</v>
      </c>
      <c r="E22" s="258" t="s">
        <v>1349</v>
      </c>
      <c r="F22" s="260">
        <v>100</v>
      </c>
      <c r="G22" s="68"/>
      <c r="I22" s="69"/>
      <c r="J22" s="69"/>
      <c r="K22" s="69"/>
      <c r="L22" s="69"/>
      <c r="M22" s="69"/>
      <c r="AK22" s="71"/>
      <c r="AM22" s="71"/>
      <c r="AN22" s="71"/>
      <c r="AR22" s="43"/>
      <c r="AX22" s="72"/>
      <c r="AY22" s="72"/>
      <c r="AZ22" s="72"/>
      <c r="BA22" s="72"/>
      <c r="BB22" s="72"/>
      <c r="BC22" s="43"/>
      <c r="BD22" s="72"/>
      <c r="BE22" s="43"/>
      <c r="BF22" s="71"/>
    </row>
    <row r="23" spans="1:58" s="45" customFormat="1" ht="27.75" customHeight="1">
      <c r="A23" s="65">
        <v>13</v>
      </c>
      <c r="B23" s="65"/>
      <c r="C23" s="66"/>
      <c r="D23" s="249" t="s">
        <v>4224</v>
      </c>
      <c r="E23" s="258" t="s">
        <v>1104</v>
      </c>
      <c r="F23" s="260"/>
      <c r="G23" s="68"/>
      <c r="I23" s="69"/>
      <c r="J23" s="69"/>
      <c r="K23" s="69"/>
      <c r="L23" s="69"/>
      <c r="M23" s="69"/>
      <c r="AK23" s="71"/>
      <c r="AM23" s="71"/>
      <c r="AN23" s="71"/>
      <c r="AR23" s="43"/>
      <c r="AX23" s="72"/>
      <c r="AY23" s="72"/>
      <c r="AZ23" s="72"/>
      <c r="BA23" s="72"/>
      <c r="BB23" s="72"/>
      <c r="BC23" s="43"/>
      <c r="BD23" s="72"/>
      <c r="BE23" s="43"/>
      <c r="BF23" s="71"/>
    </row>
    <row r="24" spans="1:58" s="45" customFormat="1" ht="33" customHeight="1">
      <c r="A24" s="65">
        <v>14</v>
      </c>
      <c r="B24" s="65"/>
      <c r="C24" s="66"/>
      <c r="D24" s="249" t="s">
        <v>4225</v>
      </c>
      <c r="E24" s="258" t="s">
        <v>1104</v>
      </c>
      <c r="F24" s="260"/>
      <c r="G24" s="68"/>
      <c r="I24" s="69"/>
      <c r="J24" s="69"/>
      <c r="K24" s="69"/>
      <c r="L24" s="69"/>
      <c r="M24" s="69"/>
      <c r="AK24" s="71"/>
      <c r="AM24" s="71"/>
      <c r="AN24" s="71"/>
      <c r="AR24" s="43"/>
      <c r="AX24" s="72"/>
      <c r="AY24" s="72"/>
      <c r="AZ24" s="72"/>
      <c r="BA24" s="72"/>
      <c r="BB24" s="72"/>
      <c r="BC24" s="43"/>
      <c r="BD24" s="72"/>
      <c r="BE24" s="43"/>
      <c r="BF24" s="71"/>
    </row>
    <row r="25" spans="1:44" s="73" customFormat="1" ht="21.75" customHeight="1">
      <c r="A25" s="90">
        <v>15</v>
      </c>
      <c r="B25" s="90"/>
      <c r="C25" s="91"/>
      <c r="D25" s="249" t="s">
        <v>4226</v>
      </c>
      <c r="E25" s="258" t="s">
        <v>1104</v>
      </c>
      <c r="F25" s="260"/>
      <c r="AM25" s="75"/>
      <c r="AN25" s="75"/>
      <c r="AR25" s="75"/>
    </row>
    <row r="26" spans="2:44" s="73" customFormat="1" ht="16.5" customHeight="1">
      <c r="B26" s="74" t="s">
        <v>1716</v>
      </c>
      <c r="C26" s="75" t="s">
        <v>1707</v>
      </c>
      <c r="D26" s="243" t="s">
        <v>4215</v>
      </c>
      <c r="E26" s="258"/>
      <c r="F26" s="260"/>
      <c r="AM26" s="75"/>
      <c r="AN26" s="75"/>
      <c r="AR26" s="75"/>
    </row>
    <row r="27" spans="1:44" s="73" customFormat="1" ht="35.25" customHeight="1">
      <c r="A27" s="90">
        <v>16</v>
      </c>
      <c r="B27" s="90"/>
      <c r="C27" s="91"/>
      <c r="D27" s="250" t="s">
        <v>4227</v>
      </c>
      <c r="E27" s="258" t="s">
        <v>1126</v>
      </c>
      <c r="F27" s="260">
        <v>82</v>
      </c>
      <c r="AM27" s="75"/>
      <c r="AN27" s="75"/>
      <c r="AR27" s="75"/>
    </row>
    <row r="28" spans="1:44" s="73" customFormat="1" ht="35.25" customHeight="1">
      <c r="A28" s="90">
        <v>17</v>
      </c>
      <c r="B28" s="90"/>
      <c r="C28" s="91"/>
      <c r="D28" s="250" t="s">
        <v>4228</v>
      </c>
      <c r="E28" s="257" t="s">
        <v>1323</v>
      </c>
      <c r="F28" s="257">
        <v>65</v>
      </c>
      <c r="AM28" s="75"/>
      <c r="AN28" s="75"/>
      <c r="AR28" s="75"/>
    </row>
    <row r="29" spans="1:44" s="73" customFormat="1" ht="27.75" customHeight="1">
      <c r="A29" s="90">
        <v>18</v>
      </c>
      <c r="B29" s="90"/>
      <c r="C29" s="91"/>
      <c r="D29" s="250" t="s">
        <v>4229</v>
      </c>
      <c r="E29" s="259" t="s">
        <v>1323</v>
      </c>
      <c r="F29" s="257">
        <v>65</v>
      </c>
      <c r="AM29" s="75"/>
      <c r="AN29" s="75"/>
      <c r="AR29" s="75"/>
    </row>
    <row r="30" spans="1:44" s="73" customFormat="1" ht="15" customHeight="1">
      <c r="A30" s="109"/>
      <c r="B30" s="109"/>
      <c r="C30" s="110"/>
      <c r="D30" s="111"/>
      <c r="E30" s="258"/>
      <c r="F30" s="260"/>
      <c r="AM30" s="75"/>
      <c r="AN30" s="75"/>
      <c r="AR30" s="75"/>
    </row>
    <row r="31" spans="2:56" s="58" customFormat="1" ht="17.25" customHeight="1">
      <c r="B31" s="59" t="s">
        <v>1324</v>
      </c>
      <c r="C31" s="86" t="s">
        <v>1115</v>
      </c>
      <c r="D31" s="86" t="s">
        <v>4230</v>
      </c>
      <c r="E31" s="258"/>
      <c r="F31" s="260"/>
      <c r="I31" s="61"/>
      <c r="K31" s="61"/>
      <c r="M31" s="61"/>
      <c r="AK31" s="59"/>
      <c r="AM31" s="63"/>
      <c r="AN31" s="63"/>
      <c r="AR31" s="59"/>
      <c r="BD31" s="64"/>
    </row>
    <row r="32" spans="1:44" s="73" customFormat="1" ht="29.25" customHeight="1">
      <c r="A32" s="90">
        <v>19</v>
      </c>
      <c r="B32" s="90"/>
      <c r="C32" s="91"/>
      <c r="D32" s="250" t="s">
        <v>4214</v>
      </c>
      <c r="E32" s="258" t="s">
        <v>1104</v>
      </c>
      <c r="F32" s="260"/>
      <c r="AM32" s="75"/>
      <c r="AN32" s="75"/>
      <c r="AR32" s="75"/>
    </row>
    <row r="33" spans="1:44" s="73" customFormat="1" ht="15" customHeight="1">
      <c r="A33" s="83"/>
      <c r="B33" s="80" t="s">
        <v>1716</v>
      </c>
      <c r="C33" s="81" t="s">
        <v>1707</v>
      </c>
      <c r="D33" s="243" t="s">
        <v>4231</v>
      </c>
      <c r="E33" s="258"/>
      <c r="F33" s="260"/>
      <c r="AM33" s="75"/>
      <c r="AN33" s="75"/>
      <c r="AR33" s="75"/>
    </row>
    <row r="34" spans="1:58" s="45" customFormat="1" ht="33.75" customHeight="1">
      <c r="A34" s="65">
        <v>20</v>
      </c>
      <c r="B34" s="65"/>
      <c r="C34" s="66"/>
      <c r="D34" s="250" t="s">
        <v>4216</v>
      </c>
      <c r="E34" s="258" t="s">
        <v>1104</v>
      </c>
      <c r="F34" s="260"/>
      <c r="G34" s="68"/>
      <c r="I34" s="69"/>
      <c r="J34" s="69"/>
      <c r="K34" s="69"/>
      <c r="L34" s="69"/>
      <c r="M34" s="69"/>
      <c r="AK34" s="71"/>
      <c r="AM34" s="71"/>
      <c r="AN34" s="71"/>
      <c r="AR34" s="43"/>
      <c r="AX34" s="72"/>
      <c r="AY34" s="72"/>
      <c r="AZ34" s="72"/>
      <c r="BA34" s="72"/>
      <c r="BB34" s="72"/>
      <c r="BC34" s="43"/>
      <c r="BD34" s="72"/>
      <c r="BE34" s="43"/>
      <c r="BF34" s="71"/>
    </row>
    <row r="35" spans="1:44" s="73" customFormat="1" ht="15" customHeight="1">
      <c r="A35" s="83"/>
      <c r="B35" s="80" t="s">
        <v>1716</v>
      </c>
      <c r="C35" s="81" t="s">
        <v>1707</v>
      </c>
      <c r="D35" s="243" t="s">
        <v>4232</v>
      </c>
      <c r="E35" s="257"/>
      <c r="F35" s="257"/>
      <c r="AM35" s="75"/>
      <c r="AN35" s="75"/>
      <c r="AR35" s="75"/>
    </row>
    <row r="36" spans="1:58" s="45" customFormat="1" ht="26.25" customHeight="1">
      <c r="A36" s="65">
        <v>21</v>
      </c>
      <c r="B36" s="65"/>
      <c r="C36" s="66"/>
      <c r="D36" s="250" t="s">
        <v>4217</v>
      </c>
      <c r="E36" s="257" t="s">
        <v>1104</v>
      </c>
      <c r="F36" s="257"/>
      <c r="G36" s="68"/>
      <c r="I36" s="69"/>
      <c r="J36" s="69"/>
      <c r="K36" s="69"/>
      <c r="L36" s="69"/>
      <c r="M36" s="69"/>
      <c r="AK36" s="71"/>
      <c r="AM36" s="71"/>
      <c r="AN36" s="71"/>
      <c r="AR36" s="43"/>
      <c r="AX36" s="72"/>
      <c r="AY36" s="72"/>
      <c r="AZ36" s="72"/>
      <c r="BA36" s="72"/>
      <c r="BB36" s="72"/>
      <c r="BC36" s="43"/>
      <c r="BD36" s="72"/>
      <c r="BE36" s="43"/>
      <c r="BF36" s="71"/>
    </row>
    <row r="37" spans="1:44" s="73" customFormat="1" ht="15" customHeight="1">
      <c r="A37" s="83"/>
      <c r="B37" s="80" t="s">
        <v>1716</v>
      </c>
      <c r="C37" s="81" t="s">
        <v>1707</v>
      </c>
      <c r="D37" s="243" t="s">
        <v>4233</v>
      </c>
      <c r="E37" s="257"/>
      <c r="F37" s="257"/>
      <c r="AM37" s="75"/>
      <c r="AN37" s="75"/>
      <c r="AR37" s="75"/>
    </row>
    <row r="38" spans="1:58" s="45" customFormat="1" ht="21.75" customHeight="1">
      <c r="A38" s="65">
        <v>22</v>
      </c>
      <c r="B38" s="65"/>
      <c r="C38" s="66"/>
      <c r="D38" s="250" t="s">
        <v>4218</v>
      </c>
      <c r="E38" s="257" t="s">
        <v>1104</v>
      </c>
      <c r="F38" s="257"/>
      <c r="G38" s="68"/>
      <c r="I38" s="69"/>
      <c r="J38" s="69"/>
      <c r="K38" s="69"/>
      <c r="L38" s="69"/>
      <c r="M38" s="69"/>
      <c r="AK38" s="71"/>
      <c r="AM38" s="71"/>
      <c r="AN38" s="71"/>
      <c r="AR38" s="43"/>
      <c r="AX38" s="72"/>
      <c r="AY38" s="72"/>
      <c r="AZ38" s="72"/>
      <c r="BA38" s="72"/>
      <c r="BB38" s="72"/>
      <c r="BC38" s="43"/>
      <c r="BD38" s="72"/>
      <c r="BE38" s="43"/>
      <c r="BF38" s="71"/>
    </row>
    <row r="39" spans="1:58" s="45" customFormat="1" ht="31.5" customHeight="1">
      <c r="A39" s="65">
        <v>23</v>
      </c>
      <c r="B39" s="65"/>
      <c r="C39" s="66"/>
      <c r="D39" s="250" t="s">
        <v>4220</v>
      </c>
      <c r="E39" s="259" t="s">
        <v>1104</v>
      </c>
      <c r="F39" s="257"/>
      <c r="G39" s="68"/>
      <c r="I39" s="69"/>
      <c r="J39" s="69"/>
      <c r="K39" s="69"/>
      <c r="L39" s="69"/>
      <c r="M39" s="69"/>
      <c r="AK39" s="71"/>
      <c r="AM39" s="71"/>
      <c r="AN39" s="71"/>
      <c r="AR39" s="43"/>
      <c r="AX39" s="72"/>
      <c r="AY39" s="72"/>
      <c r="AZ39" s="72"/>
      <c r="BA39" s="72"/>
      <c r="BB39" s="72"/>
      <c r="BC39" s="43"/>
      <c r="BD39" s="72"/>
      <c r="BE39" s="43"/>
      <c r="BF39" s="71"/>
    </row>
    <row r="40" spans="1:58" s="45" customFormat="1" ht="30.75" customHeight="1">
      <c r="A40" s="65">
        <v>24</v>
      </c>
      <c r="B40" s="65"/>
      <c r="C40" s="66"/>
      <c r="D40" s="250" t="s">
        <v>4159</v>
      </c>
      <c r="E40" s="259" t="s">
        <v>1104</v>
      </c>
      <c r="F40" s="257"/>
      <c r="G40" s="68"/>
      <c r="I40" s="69"/>
      <c r="J40" s="69"/>
      <c r="K40" s="69"/>
      <c r="L40" s="69"/>
      <c r="M40" s="69"/>
      <c r="AK40" s="71"/>
      <c r="AM40" s="71"/>
      <c r="AN40" s="71"/>
      <c r="AR40" s="43"/>
      <c r="AX40" s="72"/>
      <c r="AY40" s="72"/>
      <c r="AZ40" s="72"/>
      <c r="BA40" s="72"/>
      <c r="BB40" s="72"/>
      <c r="BC40" s="43"/>
      <c r="BD40" s="72"/>
      <c r="BE40" s="43"/>
      <c r="BF40" s="71"/>
    </row>
    <row r="41" spans="1:44" s="73" customFormat="1" ht="12.75" customHeight="1">
      <c r="A41" s="83"/>
      <c r="B41" s="80" t="s">
        <v>1716</v>
      </c>
      <c r="C41" s="81" t="s">
        <v>1707</v>
      </c>
      <c r="D41" s="243" t="s">
        <v>4234</v>
      </c>
      <c r="E41" s="257"/>
      <c r="F41" s="257"/>
      <c r="AM41" s="75"/>
      <c r="AN41" s="75"/>
      <c r="AR41" s="75"/>
    </row>
    <row r="42" spans="1:58" s="45" customFormat="1" ht="33" customHeight="1">
      <c r="A42" s="65">
        <v>25</v>
      </c>
      <c r="B42" s="65"/>
      <c r="C42" s="66"/>
      <c r="D42" s="250" t="s">
        <v>4161</v>
      </c>
      <c r="E42" s="259" t="s">
        <v>1104</v>
      </c>
      <c r="F42" s="257"/>
      <c r="G42" s="68"/>
      <c r="I42" s="69"/>
      <c r="J42" s="69"/>
      <c r="K42" s="69"/>
      <c r="L42" s="69"/>
      <c r="M42" s="69"/>
      <c r="AK42" s="71"/>
      <c r="AM42" s="71"/>
      <c r="AN42" s="71"/>
      <c r="AR42" s="43"/>
      <c r="AX42" s="72"/>
      <c r="AY42" s="72"/>
      <c r="AZ42" s="72"/>
      <c r="BA42" s="72"/>
      <c r="BB42" s="72"/>
      <c r="BC42" s="43"/>
      <c r="BD42" s="72"/>
      <c r="BE42" s="43"/>
      <c r="BF42" s="71"/>
    </row>
    <row r="43" spans="1:44" s="73" customFormat="1" ht="27" customHeight="1">
      <c r="A43" s="65">
        <v>26</v>
      </c>
      <c r="B43" s="65"/>
      <c r="C43" s="66"/>
      <c r="D43" s="250" t="s">
        <v>4162</v>
      </c>
      <c r="E43" s="259" t="s">
        <v>1104</v>
      </c>
      <c r="F43" s="257"/>
      <c r="AM43" s="75"/>
      <c r="AN43" s="75"/>
      <c r="AR43" s="75"/>
    </row>
    <row r="44" spans="1:44" s="73" customFormat="1" ht="15" customHeight="1">
      <c r="A44" s="83"/>
      <c r="B44" s="80" t="s">
        <v>1716</v>
      </c>
      <c r="C44" s="81" t="s">
        <v>1707</v>
      </c>
      <c r="D44" s="243" t="s">
        <v>4235</v>
      </c>
      <c r="E44" s="257"/>
      <c r="F44" s="257"/>
      <c r="AM44" s="75"/>
      <c r="AN44" s="75"/>
      <c r="AR44" s="75"/>
    </row>
    <row r="45" spans="1:44" s="73" customFormat="1" ht="27.75" customHeight="1">
      <c r="A45" s="65">
        <v>27</v>
      </c>
      <c r="B45" s="65"/>
      <c r="C45" s="66"/>
      <c r="D45" s="250" t="s">
        <v>4164</v>
      </c>
      <c r="E45" s="259" t="s">
        <v>1104</v>
      </c>
      <c r="F45" s="257"/>
      <c r="AM45" s="75"/>
      <c r="AN45" s="75"/>
      <c r="AR45" s="75"/>
    </row>
    <row r="46" spans="1:58" s="45" customFormat="1" ht="33" customHeight="1">
      <c r="A46" s="65">
        <v>28</v>
      </c>
      <c r="B46" s="65"/>
      <c r="C46" s="66"/>
      <c r="D46" s="250" t="s">
        <v>4165</v>
      </c>
      <c r="E46" s="259" t="s">
        <v>1104</v>
      </c>
      <c r="F46" s="257"/>
      <c r="G46" s="68"/>
      <c r="I46" s="69"/>
      <c r="J46" s="69"/>
      <c r="K46" s="69"/>
      <c r="L46" s="69"/>
      <c r="M46" s="69"/>
      <c r="AK46" s="71"/>
      <c r="AM46" s="71"/>
      <c r="AN46" s="71"/>
      <c r="AR46" s="43"/>
      <c r="AX46" s="72"/>
      <c r="AY46" s="72"/>
      <c r="AZ46" s="72"/>
      <c r="BA46" s="72"/>
      <c r="BB46" s="72"/>
      <c r="BC46" s="43"/>
      <c r="BD46" s="72"/>
      <c r="BE46" s="43"/>
      <c r="BF46" s="71"/>
    </row>
    <row r="47" spans="1:44" s="73" customFormat="1" ht="27" customHeight="1">
      <c r="A47" s="65">
        <v>29</v>
      </c>
      <c r="B47" s="65"/>
      <c r="C47" s="66"/>
      <c r="D47" s="250" t="s">
        <v>4031</v>
      </c>
      <c r="E47" s="259" t="s">
        <v>1104</v>
      </c>
      <c r="F47" s="257"/>
      <c r="AM47" s="75"/>
      <c r="AN47" s="75"/>
      <c r="AR47" s="75"/>
    </row>
    <row r="48" spans="1:44" s="73" customFormat="1" ht="21" customHeight="1">
      <c r="A48" s="65">
        <v>30</v>
      </c>
      <c r="B48" s="65"/>
      <c r="C48" s="66"/>
      <c r="D48" s="250" t="s">
        <v>4168</v>
      </c>
      <c r="E48" s="259" t="s">
        <v>1104</v>
      </c>
      <c r="F48" s="257"/>
      <c r="AM48" s="75"/>
      <c r="AN48" s="75"/>
      <c r="AR48" s="75"/>
    </row>
    <row r="49" spans="1:44" s="73" customFormat="1" ht="27.75" customHeight="1">
      <c r="A49" s="65">
        <v>31</v>
      </c>
      <c r="B49" s="65"/>
      <c r="C49" s="66"/>
      <c r="D49" s="250" t="s">
        <v>4036</v>
      </c>
      <c r="E49" s="259" t="s">
        <v>1104</v>
      </c>
      <c r="F49" s="257"/>
      <c r="AM49" s="75"/>
      <c r="AN49" s="75"/>
      <c r="AR49" s="75"/>
    </row>
    <row r="50" spans="1:44" s="73" customFormat="1" ht="14.25" customHeight="1">
      <c r="A50" s="83"/>
      <c r="B50" s="80" t="s">
        <v>1716</v>
      </c>
      <c r="C50" s="81" t="s">
        <v>1707</v>
      </c>
      <c r="D50" s="243" t="s">
        <v>4236</v>
      </c>
      <c r="E50" s="257"/>
      <c r="F50" s="257"/>
      <c r="AM50" s="75"/>
      <c r="AN50" s="75"/>
      <c r="AR50" s="75"/>
    </row>
    <row r="51" spans="1:44" s="73" customFormat="1" ht="30" customHeight="1">
      <c r="A51" s="65">
        <v>32</v>
      </c>
      <c r="B51" s="65"/>
      <c r="C51" s="66"/>
      <c r="D51" s="250" t="s">
        <v>4038</v>
      </c>
      <c r="E51" s="259" t="s">
        <v>1104</v>
      </c>
      <c r="F51" s="257"/>
      <c r="AM51" s="75"/>
      <c r="AN51" s="75"/>
      <c r="AR51" s="75"/>
    </row>
    <row r="52" spans="1:44" s="73" customFormat="1" ht="15" customHeight="1">
      <c r="A52" s="83"/>
      <c r="B52" s="80" t="s">
        <v>1716</v>
      </c>
      <c r="C52" s="81" t="s">
        <v>1707</v>
      </c>
      <c r="D52" s="243" t="s">
        <v>4237</v>
      </c>
      <c r="E52" s="257"/>
      <c r="F52" s="257"/>
      <c r="AM52" s="75"/>
      <c r="AN52" s="75"/>
      <c r="AR52" s="75"/>
    </row>
    <row r="53" spans="1:44" s="73" customFormat="1" ht="21" customHeight="1">
      <c r="A53" s="65">
        <v>33</v>
      </c>
      <c r="B53" s="65"/>
      <c r="C53" s="66"/>
      <c r="D53" s="250" t="s">
        <v>4227</v>
      </c>
      <c r="E53" s="258" t="s">
        <v>1126</v>
      </c>
      <c r="F53" s="260">
        <v>82</v>
      </c>
      <c r="AM53" s="75"/>
      <c r="AN53" s="75"/>
      <c r="AR53" s="75"/>
    </row>
    <row r="54" spans="1:44" s="73" customFormat="1" ht="15" customHeight="1">
      <c r="A54" s="83"/>
      <c r="B54" s="80" t="s">
        <v>1716</v>
      </c>
      <c r="C54" s="81" t="s">
        <v>1707</v>
      </c>
      <c r="D54" s="243" t="s">
        <v>4238</v>
      </c>
      <c r="E54" s="257"/>
      <c r="F54" s="257"/>
      <c r="AM54" s="75"/>
      <c r="AN54" s="75"/>
      <c r="AR54" s="75"/>
    </row>
    <row r="55" spans="1:44" s="73" customFormat="1" ht="30" customHeight="1">
      <c r="A55" s="65">
        <v>34</v>
      </c>
      <c r="B55" s="65"/>
      <c r="C55" s="66"/>
      <c r="D55" s="250" t="s">
        <v>4228</v>
      </c>
      <c r="E55" s="259" t="s">
        <v>1323</v>
      </c>
      <c r="F55" s="257">
        <v>65</v>
      </c>
      <c r="AM55" s="75"/>
      <c r="AN55" s="75"/>
      <c r="AR55" s="75"/>
    </row>
    <row r="56" spans="1:44" s="73" customFormat="1" ht="15" customHeight="1">
      <c r="A56" s="83"/>
      <c r="B56" s="80" t="s">
        <v>1716</v>
      </c>
      <c r="C56" s="81" t="s">
        <v>1707</v>
      </c>
      <c r="D56" s="243" t="s">
        <v>4238</v>
      </c>
      <c r="E56" s="257"/>
      <c r="F56" s="257"/>
      <c r="AM56" s="75"/>
      <c r="AN56" s="75"/>
      <c r="AR56" s="75"/>
    </row>
    <row r="57" spans="1:44" s="73" customFormat="1" ht="27.75" customHeight="1">
      <c r="A57" s="65">
        <v>35</v>
      </c>
      <c r="B57" s="65"/>
      <c r="C57" s="66"/>
      <c r="D57" s="250" t="s">
        <v>4229</v>
      </c>
      <c r="E57" s="259" t="s">
        <v>1323</v>
      </c>
      <c r="F57" s="257">
        <v>65</v>
      </c>
      <c r="AM57" s="75"/>
      <c r="AN57" s="75"/>
      <c r="AR57" s="75"/>
    </row>
    <row r="58" spans="1:44" s="73" customFormat="1" ht="15" customHeight="1">
      <c r="A58" s="83"/>
      <c r="B58" s="80" t="s">
        <v>1716</v>
      </c>
      <c r="C58" s="81" t="s">
        <v>1707</v>
      </c>
      <c r="D58" s="243" t="s">
        <v>4238</v>
      </c>
      <c r="E58" s="257"/>
      <c r="F58" s="257"/>
      <c r="AM58" s="75"/>
      <c r="AN58" s="75"/>
      <c r="AR58" s="75"/>
    </row>
    <row r="59" spans="1:44" s="73" customFormat="1" ht="28.5" customHeight="1">
      <c r="A59" s="65">
        <v>36</v>
      </c>
      <c r="B59" s="65"/>
      <c r="C59" s="66"/>
      <c r="D59" s="251" t="s">
        <v>4041</v>
      </c>
      <c r="E59" s="258" t="s">
        <v>1126</v>
      </c>
      <c r="F59" s="260">
        <v>82</v>
      </c>
      <c r="AM59" s="75"/>
      <c r="AN59" s="75"/>
      <c r="AR59" s="75"/>
    </row>
    <row r="60" spans="1:44" s="73" customFormat="1" ht="15" customHeight="1">
      <c r="A60" s="83"/>
      <c r="B60" s="80" t="s">
        <v>1716</v>
      </c>
      <c r="C60" s="81" t="s">
        <v>1707</v>
      </c>
      <c r="D60" s="243" t="s">
        <v>4239</v>
      </c>
      <c r="E60" s="257"/>
      <c r="F60" s="257"/>
      <c r="AM60" s="75"/>
      <c r="AN60" s="75"/>
      <c r="AR60" s="75"/>
    </row>
    <row r="61" spans="1:44" s="73" customFormat="1" ht="30.75" customHeight="1">
      <c r="A61" s="65">
        <v>37</v>
      </c>
      <c r="B61" s="65"/>
      <c r="C61" s="66"/>
      <c r="D61" s="250" t="s">
        <v>4240</v>
      </c>
      <c r="E61" s="257" t="s">
        <v>1340</v>
      </c>
      <c r="F61" s="257">
        <v>85</v>
      </c>
      <c r="AM61" s="75"/>
      <c r="AN61" s="75"/>
      <c r="AR61" s="75"/>
    </row>
    <row r="62" spans="1:44" s="73" customFormat="1" ht="21" customHeight="1">
      <c r="A62" s="65">
        <v>38</v>
      </c>
      <c r="B62" s="65"/>
      <c r="C62" s="66"/>
      <c r="D62" s="250" t="s">
        <v>4241</v>
      </c>
      <c r="E62" s="257" t="s">
        <v>1340</v>
      </c>
      <c r="F62" s="257">
        <v>85</v>
      </c>
      <c r="AM62" s="75"/>
      <c r="AN62" s="75"/>
      <c r="AR62" s="75"/>
    </row>
    <row r="63" spans="1:44" s="73" customFormat="1" ht="21" customHeight="1">
      <c r="A63" s="65">
        <v>39</v>
      </c>
      <c r="B63" s="65"/>
      <c r="C63" s="66"/>
      <c r="D63" s="250" t="s">
        <v>4242</v>
      </c>
      <c r="E63" s="257" t="s">
        <v>1340</v>
      </c>
      <c r="F63" s="257">
        <v>85</v>
      </c>
      <c r="AM63" s="75"/>
      <c r="AN63" s="75"/>
      <c r="AR63" s="75"/>
    </row>
    <row r="64" spans="1:44" s="73" customFormat="1" ht="27" customHeight="1">
      <c r="A64" s="65">
        <v>40</v>
      </c>
      <c r="B64" s="65"/>
      <c r="C64" s="66"/>
      <c r="D64" s="250" t="s">
        <v>4243</v>
      </c>
      <c r="E64" s="257" t="s">
        <v>1340</v>
      </c>
      <c r="F64" s="257">
        <v>85</v>
      </c>
      <c r="AM64" s="75"/>
      <c r="AN64" s="75"/>
      <c r="AR64" s="75"/>
    </row>
    <row r="65" spans="1:44" s="73" customFormat="1" ht="21" customHeight="1">
      <c r="A65" s="65">
        <v>41</v>
      </c>
      <c r="B65" s="65"/>
      <c r="C65" s="66"/>
      <c r="D65" s="250" t="s">
        <v>4244</v>
      </c>
      <c r="E65" s="257" t="s">
        <v>1340</v>
      </c>
      <c r="F65" s="257">
        <v>85</v>
      </c>
      <c r="AM65" s="75"/>
      <c r="AN65" s="75"/>
      <c r="AR65" s="75"/>
    </row>
    <row r="66" spans="1:44" s="73" customFormat="1" ht="27" customHeight="1">
      <c r="A66" s="65">
        <v>42</v>
      </c>
      <c r="B66" s="65"/>
      <c r="C66" s="66"/>
      <c r="D66" s="250" t="s">
        <v>4245</v>
      </c>
      <c r="E66" s="257" t="s">
        <v>1340</v>
      </c>
      <c r="F66" s="257">
        <v>85</v>
      </c>
      <c r="AM66" s="75"/>
      <c r="AN66" s="75"/>
      <c r="AR66" s="75"/>
    </row>
    <row r="67" spans="1:44" s="73" customFormat="1" ht="21" customHeight="1">
      <c r="A67" s="65">
        <v>43</v>
      </c>
      <c r="B67" s="65"/>
      <c r="C67" s="66"/>
      <c r="D67" s="250" t="s">
        <v>4246</v>
      </c>
      <c r="E67" s="257" t="s">
        <v>1340</v>
      </c>
      <c r="F67" s="257">
        <v>85</v>
      </c>
      <c r="AM67" s="75"/>
      <c r="AN67" s="75"/>
      <c r="AR67" s="75"/>
    </row>
    <row r="68" spans="1:44" s="73" customFormat="1" ht="21" customHeight="1">
      <c r="A68" s="65">
        <v>44</v>
      </c>
      <c r="B68" s="65"/>
      <c r="C68" s="66"/>
      <c r="D68" s="250" t="s">
        <v>4247</v>
      </c>
      <c r="E68" s="257" t="s">
        <v>1340</v>
      </c>
      <c r="F68" s="257">
        <v>85</v>
      </c>
      <c r="AM68" s="75"/>
      <c r="AN68" s="75"/>
      <c r="AR68" s="75"/>
    </row>
    <row r="69" spans="1:44" s="73" customFormat="1" ht="15" customHeight="1">
      <c r="A69" s="83"/>
      <c r="B69" s="80" t="s">
        <v>1716</v>
      </c>
      <c r="C69" s="81" t="s">
        <v>1707</v>
      </c>
      <c r="D69" s="243" t="s">
        <v>4248</v>
      </c>
      <c r="E69" s="257"/>
      <c r="F69" s="257"/>
      <c r="AM69" s="75"/>
      <c r="AN69" s="75"/>
      <c r="AR69" s="75"/>
    </row>
    <row r="70" spans="1:44" s="73" customFormat="1" ht="15" customHeight="1">
      <c r="A70" s="68"/>
      <c r="B70" s="68"/>
      <c r="C70" s="95"/>
      <c r="D70" s="111"/>
      <c r="E70" s="257"/>
      <c r="F70" s="257"/>
      <c r="AM70" s="75"/>
      <c r="AN70" s="75"/>
      <c r="AR70" s="75"/>
    </row>
    <row r="71" spans="1:44" s="73" customFormat="1" ht="21" customHeight="1">
      <c r="A71" s="58"/>
      <c r="B71" s="59" t="s">
        <v>1324</v>
      </c>
      <c r="C71" s="86" t="s">
        <v>1142</v>
      </c>
      <c r="D71" s="86" t="s">
        <v>4249</v>
      </c>
      <c r="E71" s="257"/>
      <c r="F71" s="257"/>
      <c r="AM71" s="75"/>
      <c r="AN71" s="75"/>
      <c r="AR71" s="75"/>
    </row>
    <row r="72" spans="1:44" s="73" customFormat="1" ht="21" customHeight="1">
      <c r="A72" s="65">
        <v>45</v>
      </c>
      <c r="B72" s="65"/>
      <c r="C72" s="66"/>
      <c r="D72" s="252" t="s">
        <v>4250</v>
      </c>
      <c r="E72" s="257" t="s">
        <v>1340</v>
      </c>
      <c r="F72" s="257">
        <v>85</v>
      </c>
      <c r="AM72" s="75"/>
      <c r="AN72" s="75"/>
      <c r="AR72" s="75"/>
    </row>
    <row r="73" spans="1:44" s="73" customFormat="1" ht="21" customHeight="1">
      <c r="A73" s="65">
        <v>46</v>
      </c>
      <c r="B73" s="65"/>
      <c r="C73" s="66"/>
      <c r="D73" s="253" t="s">
        <v>4251</v>
      </c>
      <c r="E73" s="257" t="s">
        <v>1340</v>
      </c>
      <c r="F73" s="257">
        <v>85</v>
      </c>
      <c r="AM73" s="75"/>
      <c r="AN73" s="75"/>
      <c r="AR73" s="75"/>
    </row>
    <row r="74" spans="1:44" s="73" customFormat="1" ht="27" customHeight="1">
      <c r="A74" s="65">
        <v>47</v>
      </c>
      <c r="B74" s="65"/>
      <c r="C74" s="66"/>
      <c r="D74" s="253" t="s">
        <v>4252</v>
      </c>
      <c r="E74" s="257" t="s">
        <v>1340</v>
      </c>
      <c r="F74" s="257">
        <v>85</v>
      </c>
      <c r="AM74" s="75"/>
      <c r="AN74" s="75"/>
      <c r="AR74" s="75"/>
    </row>
    <row r="75" spans="1:44" s="73" customFormat="1" ht="21.75" customHeight="1">
      <c r="A75" s="65">
        <v>48</v>
      </c>
      <c r="B75" s="65"/>
      <c r="C75" s="66"/>
      <c r="D75" s="253" t="s">
        <v>4253</v>
      </c>
      <c r="E75" s="257" t="s">
        <v>1340</v>
      </c>
      <c r="F75" s="257">
        <v>85</v>
      </c>
      <c r="AM75" s="75"/>
      <c r="AN75" s="75"/>
      <c r="AR75" s="75"/>
    </row>
    <row r="76" spans="1:44" s="73" customFormat="1" ht="25.5" customHeight="1">
      <c r="A76" s="65">
        <v>49</v>
      </c>
      <c r="B76" s="65"/>
      <c r="C76" s="66"/>
      <c r="D76" s="253" t="s">
        <v>4254</v>
      </c>
      <c r="E76" s="257" t="s">
        <v>1340</v>
      </c>
      <c r="F76" s="257">
        <v>85</v>
      </c>
      <c r="AM76" s="75"/>
      <c r="AN76" s="75"/>
      <c r="AR76" s="75"/>
    </row>
    <row r="77" spans="1:44" s="73" customFormat="1" ht="27" customHeight="1">
      <c r="A77" s="65">
        <v>50</v>
      </c>
      <c r="B77" s="65"/>
      <c r="C77" s="66"/>
      <c r="D77" s="253" t="s">
        <v>4255</v>
      </c>
      <c r="E77" s="257" t="s">
        <v>1340</v>
      </c>
      <c r="F77" s="257">
        <v>85</v>
      </c>
      <c r="AM77" s="75"/>
      <c r="AN77" s="75"/>
      <c r="AR77" s="75"/>
    </row>
    <row r="78" spans="1:44" s="73" customFormat="1" ht="22.5" customHeight="1">
      <c r="A78" s="65">
        <v>51</v>
      </c>
      <c r="B78" s="65"/>
      <c r="C78" s="66"/>
      <c r="D78" s="253" t="s">
        <v>4256</v>
      </c>
      <c r="E78" s="257" t="s">
        <v>1340</v>
      </c>
      <c r="F78" s="257">
        <v>85</v>
      </c>
      <c r="AM78" s="75"/>
      <c r="AN78" s="75"/>
      <c r="AR78" s="75"/>
    </row>
    <row r="79" spans="1:44" s="73" customFormat="1" ht="23.25" customHeight="1">
      <c r="A79" s="65">
        <v>52</v>
      </c>
      <c r="B79" s="65"/>
      <c r="C79" s="66"/>
      <c r="D79" s="253" t="s">
        <v>4257</v>
      </c>
      <c r="E79" s="257" t="s">
        <v>1340</v>
      </c>
      <c r="F79" s="257">
        <v>85</v>
      </c>
      <c r="AM79" s="75"/>
      <c r="AN79" s="75"/>
      <c r="AR79" s="75"/>
    </row>
    <row r="80" spans="1:44" s="73" customFormat="1" ht="23.25" customHeight="1">
      <c r="A80" s="65">
        <v>53</v>
      </c>
      <c r="B80" s="65"/>
      <c r="C80" s="66"/>
      <c r="D80" s="253" t="s">
        <v>4258</v>
      </c>
      <c r="E80" s="257" t="s">
        <v>1340</v>
      </c>
      <c r="F80" s="257">
        <v>85</v>
      </c>
      <c r="AM80" s="75"/>
      <c r="AN80" s="75"/>
      <c r="AR80" s="75"/>
    </row>
    <row r="81" spans="1:44" s="73" customFormat="1" ht="23.25" customHeight="1">
      <c r="A81" s="65">
        <v>54</v>
      </c>
      <c r="B81" s="65"/>
      <c r="C81" s="66"/>
      <c r="D81" s="253" t="s">
        <v>4259</v>
      </c>
      <c r="E81" s="257" t="s">
        <v>1340</v>
      </c>
      <c r="F81" s="257">
        <v>85</v>
      </c>
      <c r="AM81" s="75"/>
      <c r="AN81" s="75"/>
      <c r="AR81" s="75"/>
    </row>
    <row r="82" spans="1:44" s="73" customFormat="1" ht="23.25" customHeight="1">
      <c r="A82" s="65">
        <v>55</v>
      </c>
      <c r="B82" s="65"/>
      <c r="C82" s="66"/>
      <c r="D82" s="253" t="s">
        <v>4260</v>
      </c>
      <c r="E82" s="257" t="s">
        <v>1340</v>
      </c>
      <c r="F82" s="257">
        <v>85</v>
      </c>
      <c r="AM82" s="75"/>
      <c r="AN82" s="75"/>
      <c r="AR82" s="75"/>
    </row>
    <row r="83" spans="1:44" s="73" customFormat="1" ht="23.25" customHeight="1">
      <c r="A83" s="65">
        <v>56</v>
      </c>
      <c r="B83" s="65"/>
      <c r="C83" s="66"/>
      <c r="D83" s="253" t="s">
        <v>4261</v>
      </c>
      <c r="E83" s="257" t="s">
        <v>1340</v>
      </c>
      <c r="F83" s="257">
        <v>85</v>
      </c>
      <c r="AM83" s="75"/>
      <c r="AN83" s="75"/>
      <c r="AR83" s="75"/>
    </row>
    <row r="84" spans="1:44" s="73" customFormat="1" ht="23.25" customHeight="1">
      <c r="A84" s="65">
        <v>57</v>
      </c>
      <c r="B84" s="65"/>
      <c r="C84" s="66"/>
      <c r="D84" s="253" t="s">
        <v>4262</v>
      </c>
      <c r="E84" s="257" t="s">
        <v>1340</v>
      </c>
      <c r="F84" s="257">
        <v>85</v>
      </c>
      <c r="AM84" s="75"/>
      <c r="AN84" s="75"/>
      <c r="AR84" s="75"/>
    </row>
    <row r="85" spans="1:44" s="73" customFormat="1" ht="23.25" customHeight="1">
      <c r="A85" s="65">
        <v>58</v>
      </c>
      <c r="B85" s="65"/>
      <c r="C85" s="66"/>
      <c r="D85" s="253" t="s">
        <v>4255</v>
      </c>
      <c r="E85" s="257" t="s">
        <v>1340</v>
      </c>
      <c r="F85" s="257">
        <v>85</v>
      </c>
      <c r="AM85" s="75"/>
      <c r="AN85" s="75"/>
      <c r="AR85" s="75"/>
    </row>
    <row r="86" spans="1:44" s="73" customFormat="1" ht="27.75" customHeight="1">
      <c r="A86" s="65">
        <v>59</v>
      </c>
      <c r="B86" s="65"/>
      <c r="C86" s="66"/>
      <c r="D86" s="253" t="s">
        <v>4263</v>
      </c>
      <c r="E86" s="257" t="s">
        <v>1340</v>
      </c>
      <c r="F86" s="257">
        <v>85</v>
      </c>
      <c r="AM86" s="75"/>
      <c r="AN86" s="75"/>
      <c r="AR86" s="75"/>
    </row>
    <row r="87" spans="1:44" s="73" customFormat="1" ht="23.25" customHeight="1">
      <c r="A87" s="65">
        <v>60</v>
      </c>
      <c r="B87" s="65"/>
      <c r="C87" s="66"/>
      <c r="D87" s="253" t="s">
        <v>4264</v>
      </c>
      <c r="E87" s="257" t="s">
        <v>1340</v>
      </c>
      <c r="F87" s="257">
        <v>85</v>
      </c>
      <c r="AM87" s="75"/>
      <c r="AN87" s="75"/>
      <c r="AR87" s="75"/>
    </row>
    <row r="88" spans="1:44" s="73" customFormat="1" ht="24.75" customHeight="1">
      <c r="A88" s="65">
        <v>61</v>
      </c>
      <c r="B88" s="65"/>
      <c r="C88" s="66"/>
      <c r="D88" s="253" t="s">
        <v>4265</v>
      </c>
      <c r="E88" s="257" t="s">
        <v>1340</v>
      </c>
      <c r="F88" s="257">
        <v>85</v>
      </c>
      <c r="AM88" s="75"/>
      <c r="AN88" s="75"/>
      <c r="AR88" s="75"/>
    </row>
    <row r="89" spans="1:44" s="73" customFormat="1" ht="26.25" customHeight="1">
      <c r="A89" s="65">
        <v>62</v>
      </c>
      <c r="B89" s="65"/>
      <c r="C89" s="66"/>
      <c r="D89" s="253" t="s">
        <v>4266</v>
      </c>
      <c r="E89" s="257" t="s">
        <v>1340</v>
      </c>
      <c r="F89" s="257">
        <v>85</v>
      </c>
      <c r="AM89" s="75"/>
      <c r="AN89" s="75"/>
      <c r="AR89" s="75"/>
    </row>
    <row r="90" spans="1:44" s="73" customFormat="1" ht="23.25" customHeight="1">
      <c r="A90" s="65">
        <v>63</v>
      </c>
      <c r="B90" s="65"/>
      <c r="C90" s="66"/>
      <c r="D90" s="253" t="s">
        <v>4267</v>
      </c>
      <c r="E90" s="257" t="s">
        <v>1340</v>
      </c>
      <c r="F90" s="257">
        <v>85</v>
      </c>
      <c r="AM90" s="75"/>
      <c r="AN90" s="75"/>
      <c r="AR90" s="75"/>
    </row>
    <row r="91" spans="1:44" s="73" customFormat="1" ht="23.25" customHeight="1">
      <c r="A91" s="65">
        <v>64</v>
      </c>
      <c r="B91" s="65"/>
      <c r="C91" s="66"/>
      <c r="D91" s="253" t="s">
        <v>4268</v>
      </c>
      <c r="E91" s="257" t="s">
        <v>1340</v>
      </c>
      <c r="F91" s="257">
        <v>85</v>
      </c>
      <c r="AM91" s="75"/>
      <c r="AN91" s="75"/>
      <c r="AR91" s="75"/>
    </row>
    <row r="92" spans="1:44" s="73" customFormat="1" ht="23.25" customHeight="1">
      <c r="A92" s="65">
        <v>65</v>
      </c>
      <c r="B92" s="65"/>
      <c r="C92" s="66"/>
      <c r="D92" s="253" t="s">
        <v>4269</v>
      </c>
      <c r="E92" s="257" t="s">
        <v>1340</v>
      </c>
      <c r="F92" s="257">
        <v>85</v>
      </c>
      <c r="AM92" s="75"/>
      <c r="AN92" s="75"/>
      <c r="AR92" s="75"/>
    </row>
    <row r="93" spans="1:44" s="73" customFormat="1" ht="15" customHeight="1">
      <c r="A93" s="68"/>
      <c r="B93" s="68"/>
      <c r="C93" s="95"/>
      <c r="D93" s="96"/>
      <c r="E93" s="257"/>
      <c r="F93" s="257"/>
      <c r="AM93" s="75"/>
      <c r="AN93" s="75"/>
      <c r="AR93" s="75"/>
    </row>
    <row r="94" spans="1:44" s="73" customFormat="1" ht="21" customHeight="1">
      <c r="A94" s="58"/>
      <c r="B94" s="59" t="s">
        <v>1324</v>
      </c>
      <c r="C94" s="86" t="s">
        <v>1136</v>
      </c>
      <c r="D94" s="86" t="s">
        <v>4270</v>
      </c>
      <c r="E94" s="257"/>
      <c r="F94" s="257"/>
      <c r="AM94" s="75"/>
      <c r="AN94" s="75"/>
      <c r="AR94" s="75"/>
    </row>
    <row r="95" spans="1:44" s="73" customFormat="1" ht="22.5" customHeight="1">
      <c r="A95" s="65">
        <v>66</v>
      </c>
      <c r="B95" s="65"/>
      <c r="C95" s="66"/>
      <c r="D95" s="252" t="s">
        <v>4271</v>
      </c>
      <c r="E95" s="259" t="s">
        <v>1104</v>
      </c>
      <c r="F95" s="257"/>
      <c r="AM95" s="75"/>
      <c r="AN95" s="75"/>
      <c r="AR95" s="75"/>
    </row>
    <row r="96" spans="1:44" s="73" customFormat="1" ht="23.25" customHeight="1">
      <c r="A96" s="65">
        <v>67</v>
      </c>
      <c r="B96" s="65"/>
      <c r="C96" s="66"/>
      <c r="D96" s="253" t="s">
        <v>4272</v>
      </c>
      <c r="E96" s="259" t="s">
        <v>1104</v>
      </c>
      <c r="F96" s="257"/>
      <c r="AM96" s="75"/>
      <c r="AN96" s="75"/>
      <c r="AR96" s="75"/>
    </row>
    <row r="97" spans="1:44" s="73" customFormat="1" ht="23.25" customHeight="1">
      <c r="A97" s="65">
        <v>68</v>
      </c>
      <c r="B97" s="65"/>
      <c r="C97" s="66"/>
      <c r="D97" s="253" t="s">
        <v>4273</v>
      </c>
      <c r="E97" s="259" t="s">
        <v>1104</v>
      </c>
      <c r="F97" s="257"/>
      <c r="AM97" s="75"/>
      <c r="AN97" s="75"/>
      <c r="AR97" s="75"/>
    </row>
    <row r="98" spans="1:44" s="73" customFormat="1" ht="23.25" customHeight="1">
      <c r="A98" s="65">
        <v>69</v>
      </c>
      <c r="B98" s="65"/>
      <c r="C98" s="66"/>
      <c r="D98" s="253" t="s">
        <v>4274</v>
      </c>
      <c r="E98" s="259" t="s">
        <v>1104</v>
      </c>
      <c r="F98" s="257"/>
      <c r="AM98" s="75"/>
      <c r="AN98" s="75"/>
      <c r="AR98" s="75"/>
    </row>
    <row r="99" spans="1:44" s="73" customFormat="1" ht="23.25" customHeight="1">
      <c r="A99" s="65">
        <v>70</v>
      </c>
      <c r="B99" s="65"/>
      <c r="C99" s="66"/>
      <c r="D99" s="253" t="s">
        <v>4275</v>
      </c>
      <c r="E99" s="259" t="s">
        <v>1104</v>
      </c>
      <c r="F99" s="257"/>
      <c r="AM99" s="75"/>
      <c r="AN99" s="75"/>
      <c r="AR99" s="75"/>
    </row>
    <row r="100" spans="1:44" s="73" customFormat="1" ht="23.25" customHeight="1">
      <c r="A100" s="65">
        <v>71</v>
      </c>
      <c r="B100" s="65"/>
      <c r="C100" s="66"/>
      <c r="D100" s="253" t="s">
        <v>4276</v>
      </c>
      <c r="E100" s="259" t="s">
        <v>1104</v>
      </c>
      <c r="F100" s="257"/>
      <c r="AM100" s="75"/>
      <c r="AN100" s="75"/>
      <c r="AR100" s="75"/>
    </row>
    <row r="101" spans="1:44" s="73" customFormat="1" ht="23.25" customHeight="1">
      <c r="A101" s="244">
        <v>72</v>
      </c>
      <c r="B101" s="244"/>
      <c r="C101" s="128"/>
      <c r="D101" s="254" t="s">
        <v>4277</v>
      </c>
      <c r="E101" s="259" t="s">
        <v>1104</v>
      </c>
      <c r="F101" s="257"/>
      <c r="AM101" s="75"/>
      <c r="AN101" s="75"/>
      <c r="AR101" s="75"/>
    </row>
    <row r="102" spans="1:6" s="45" customFormat="1" ht="19.5" customHeight="1">
      <c r="A102" s="245">
        <v>73</v>
      </c>
      <c r="B102" s="245"/>
      <c r="C102" s="246"/>
      <c r="D102" s="255" t="s">
        <v>4172</v>
      </c>
      <c r="E102" s="259" t="s">
        <v>1104</v>
      </c>
      <c r="F102" s="257"/>
    </row>
    <row r="103" spans="1:44" s="73" customFormat="1" ht="18.75" customHeight="1">
      <c r="A103" s="240"/>
      <c r="B103" s="240"/>
      <c r="C103" s="241"/>
      <c r="D103" s="247"/>
      <c r="E103" s="257"/>
      <c r="F103" s="257"/>
      <c r="AM103" s="75"/>
      <c r="AN103" s="75"/>
      <c r="AR103" s="75"/>
    </row>
    <row r="104" spans="1:44" s="73" customFormat="1" ht="18.75" customHeight="1">
      <c r="A104" s="68"/>
      <c r="B104" s="68"/>
      <c r="C104" s="95"/>
      <c r="D104" s="96"/>
      <c r="E104" s="257"/>
      <c r="F104" s="257"/>
      <c r="AM104" s="75"/>
      <c r="AN104" s="75"/>
      <c r="AR104" s="75"/>
    </row>
    <row r="105" spans="1:44" s="73" customFormat="1" ht="18.75" customHeight="1">
      <c r="A105" s="68"/>
      <c r="B105" s="68"/>
      <c r="C105" s="95"/>
      <c r="D105" s="96"/>
      <c r="E105" s="257"/>
      <c r="F105" s="257"/>
      <c r="AM105" s="75"/>
      <c r="AN105" s="75"/>
      <c r="AR105" s="75"/>
    </row>
    <row r="106" spans="1:4" ht="12">
      <c r="A106" s="68"/>
      <c r="B106" s="68"/>
      <c r="C106" s="95"/>
      <c r="D106" s="96"/>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569"/>
  <sheetViews>
    <sheetView showGridLines="0" zoomScalePageLayoutView="0" workbookViewId="0" topLeftCell="A1">
      <selection activeCell="C9" sqref="C9"/>
    </sheetView>
  </sheetViews>
  <sheetFormatPr defaultColWidth="10.5" defaultRowHeight="12" customHeight="1"/>
  <cols>
    <col min="1" max="1" width="4.16015625" style="2" customWidth="1"/>
    <col min="2" max="2" width="15.5" style="3" customWidth="1"/>
    <col min="3" max="3" width="42" style="3" customWidth="1"/>
    <col min="4" max="4" width="25.33203125" style="3" customWidth="1"/>
    <col min="5" max="5" width="42" style="3" customWidth="1"/>
    <col min="6" max="6" width="10.66015625" style="27" customWidth="1"/>
    <col min="7" max="16384" width="10.5" style="1" customWidth="1"/>
  </cols>
  <sheetData>
    <row r="1" spans="1:6" s="4" customFormat="1" ht="27.75" customHeight="1">
      <c r="A1" s="263" t="s">
        <v>1101</v>
      </c>
      <c r="B1" s="264"/>
      <c r="C1" s="264"/>
      <c r="D1" s="264"/>
      <c r="E1" s="264"/>
      <c r="F1" s="17"/>
    </row>
    <row r="2" spans="1:6" s="4" customFormat="1" ht="12.75" customHeight="1">
      <c r="A2" s="5" t="s">
        <v>0</v>
      </c>
      <c r="B2" s="5"/>
      <c r="C2" s="5"/>
      <c r="D2" s="5"/>
      <c r="E2" s="5"/>
      <c r="F2" s="18"/>
    </row>
    <row r="3" spans="1:6" s="4" customFormat="1" ht="12.75" customHeight="1">
      <c r="A3" s="5" t="s">
        <v>1</v>
      </c>
      <c r="B3" s="5"/>
      <c r="C3" s="5"/>
      <c r="D3" s="5"/>
      <c r="E3" s="5"/>
      <c r="F3" s="18"/>
    </row>
    <row r="4" spans="1:6" s="4" customFormat="1" ht="6.75" customHeight="1">
      <c r="A4" s="6"/>
      <c r="B4" s="6"/>
      <c r="C4" s="6"/>
      <c r="D4" s="6"/>
      <c r="E4" s="6"/>
      <c r="F4" s="19"/>
    </row>
    <row r="5" spans="1:6" s="4" customFormat="1" ht="27" customHeight="1">
      <c r="A5" s="7" t="s">
        <v>2</v>
      </c>
      <c r="B5" s="7" t="s">
        <v>3</v>
      </c>
      <c r="C5" s="7" t="s">
        <v>4</v>
      </c>
      <c r="D5" s="7" t="s">
        <v>1608</v>
      </c>
      <c r="E5" s="7" t="s">
        <v>1102</v>
      </c>
      <c r="F5" s="20"/>
    </row>
    <row r="6" spans="1:6" s="4" customFormat="1" ht="12.75" customHeight="1" hidden="1">
      <c r="A6" s="7" t="s">
        <v>5</v>
      </c>
      <c r="B6" s="7" t="s">
        <v>6</v>
      </c>
      <c r="C6" s="7" t="s">
        <v>7</v>
      </c>
      <c r="D6" s="7"/>
      <c r="E6" s="7"/>
      <c r="F6" s="20"/>
    </row>
    <row r="7" spans="1:6" s="4" customFormat="1" ht="12.75" customHeight="1" hidden="1">
      <c r="A7" s="8"/>
      <c r="B7" s="8"/>
      <c r="C7" s="8"/>
      <c r="D7" s="8"/>
      <c r="E7" s="8"/>
      <c r="F7" s="21"/>
    </row>
    <row r="8" spans="1:6" s="4" customFormat="1" ht="30.75" customHeight="1">
      <c r="A8" s="9"/>
      <c r="B8" s="10" t="s">
        <v>19</v>
      </c>
      <c r="C8" s="10" t="s">
        <v>20</v>
      </c>
      <c r="D8" s="10"/>
      <c r="E8" s="10"/>
      <c r="F8" s="22"/>
    </row>
    <row r="9" spans="1:6" s="4" customFormat="1" ht="28.5" customHeight="1">
      <c r="A9" s="11"/>
      <c r="B9" s="12" t="s">
        <v>6</v>
      </c>
      <c r="C9" s="12" t="s">
        <v>21</v>
      </c>
      <c r="D9" s="12"/>
      <c r="E9" s="12"/>
      <c r="F9" s="23"/>
    </row>
    <row r="10" spans="1:6" s="4" customFormat="1" ht="13.5" customHeight="1">
      <c r="A10" s="13">
        <v>1</v>
      </c>
      <c r="B10" s="14" t="s">
        <v>22</v>
      </c>
      <c r="C10" s="14" t="s">
        <v>23</v>
      </c>
      <c r="D10" s="14" t="s">
        <v>1103</v>
      </c>
      <c r="E10" s="28">
        <v>91.77</v>
      </c>
      <c r="F10" s="24"/>
    </row>
    <row r="11" spans="1:6" s="4" customFormat="1" ht="24" customHeight="1">
      <c r="A11" s="13">
        <v>2</v>
      </c>
      <c r="B11" s="14" t="s">
        <v>24</v>
      </c>
      <c r="C11" s="14" t="s">
        <v>25</v>
      </c>
      <c r="D11" s="14" t="s">
        <v>1103</v>
      </c>
      <c r="E11" s="28">
        <v>91.8</v>
      </c>
      <c r="F11" s="24"/>
    </row>
    <row r="12" spans="1:6" s="4" customFormat="1" ht="24" customHeight="1">
      <c r="A12" s="13">
        <v>3</v>
      </c>
      <c r="B12" s="14" t="s">
        <v>26</v>
      </c>
      <c r="C12" s="14" t="s">
        <v>27</v>
      </c>
      <c r="D12" s="14" t="s">
        <v>1103</v>
      </c>
      <c r="E12" s="28">
        <v>92</v>
      </c>
      <c r="F12" s="24"/>
    </row>
    <row r="13" spans="1:6" s="4" customFormat="1" ht="13.5" customHeight="1">
      <c r="A13" s="13">
        <v>4</v>
      </c>
      <c r="B13" s="14" t="s">
        <v>28</v>
      </c>
      <c r="C13" s="14" t="s">
        <v>29</v>
      </c>
      <c r="D13" s="14" t="s">
        <v>1104</v>
      </c>
      <c r="E13" s="28"/>
      <c r="F13" s="24"/>
    </row>
    <row r="14" spans="1:6" s="4" customFormat="1" ht="13.5" customHeight="1">
      <c r="A14" s="13">
        <v>5</v>
      </c>
      <c r="B14" s="14" t="s">
        <v>30</v>
      </c>
      <c r="C14" s="14" t="s">
        <v>31</v>
      </c>
      <c r="D14" s="14" t="s">
        <v>1104</v>
      </c>
      <c r="E14" s="28"/>
      <c r="F14" s="24"/>
    </row>
    <row r="15" spans="1:6" s="4" customFormat="1" ht="24" customHeight="1">
      <c r="A15" s="13">
        <v>6</v>
      </c>
      <c r="B15" s="14">
        <v>273362021</v>
      </c>
      <c r="C15" s="14" t="s">
        <v>32</v>
      </c>
      <c r="D15" s="14" t="s">
        <v>1105</v>
      </c>
      <c r="E15" s="28">
        <v>87.12</v>
      </c>
      <c r="F15" s="24"/>
    </row>
    <row r="16" spans="1:6" s="4" customFormat="1" ht="13.5" customHeight="1">
      <c r="A16" s="13">
        <v>7</v>
      </c>
      <c r="B16" s="14" t="s">
        <v>33</v>
      </c>
      <c r="C16" s="14" t="s">
        <v>34</v>
      </c>
      <c r="D16" s="14" t="s">
        <v>1103</v>
      </c>
      <c r="E16" s="28">
        <v>92.2</v>
      </c>
      <c r="F16" s="24"/>
    </row>
    <row r="17" spans="1:6" s="4" customFormat="1" ht="24" customHeight="1">
      <c r="A17" s="13">
        <v>8</v>
      </c>
      <c r="B17" s="14" t="s">
        <v>35</v>
      </c>
      <c r="C17" s="14" t="s">
        <v>36</v>
      </c>
      <c r="D17" s="14" t="s">
        <v>1103</v>
      </c>
      <c r="E17" s="28">
        <v>91.8</v>
      </c>
      <c r="F17" s="24"/>
    </row>
    <row r="18" spans="1:6" s="4" customFormat="1" ht="24" customHeight="1">
      <c r="A18" s="13">
        <v>9</v>
      </c>
      <c r="B18" s="14" t="s">
        <v>37</v>
      </c>
      <c r="C18" s="14" t="s">
        <v>38</v>
      </c>
      <c r="D18" s="14" t="s">
        <v>1103</v>
      </c>
      <c r="E18" s="28">
        <v>92</v>
      </c>
      <c r="F18" s="24"/>
    </row>
    <row r="19" spans="1:6" s="4" customFormat="1" ht="13.5" customHeight="1">
      <c r="A19" s="13">
        <v>10</v>
      </c>
      <c r="B19" s="14" t="s">
        <v>39</v>
      </c>
      <c r="C19" s="14" t="s">
        <v>40</v>
      </c>
      <c r="D19" s="14" t="s">
        <v>1104</v>
      </c>
      <c r="E19" s="28"/>
      <c r="F19" s="24"/>
    </row>
    <row r="20" spans="1:6" s="4" customFormat="1" ht="13.5" customHeight="1">
      <c r="A20" s="13">
        <v>11</v>
      </c>
      <c r="B20" s="14" t="s">
        <v>41</v>
      </c>
      <c r="C20" s="14" t="s">
        <v>42</v>
      </c>
      <c r="D20" s="14" t="s">
        <v>1104</v>
      </c>
      <c r="E20" s="28"/>
      <c r="F20" s="24"/>
    </row>
    <row r="21" spans="1:6" s="4" customFormat="1" ht="24" customHeight="1">
      <c r="A21" s="13">
        <v>12</v>
      </c>
      <c r="B21" s="14" t="s">
        <v>43</v>
      </c>
      <c r="C21" s="14" t="s">
        <v>44</v>
      </c>
      <c r="D21" s="14" t="s">
        <v>1104</v>
      </c>
      <c r="E21" s="28"/>
      <c r="F21" s="24"/>
    </row>
    <row r="22" spans="1:6" s="4" customFormat="1" ht="24" customHeight="1">
      <c r="A22" s="13">
        <v>13</v>
      </c>
      <c r="B22" s="14" t="s">
        <v>45</v>
      </c>
      <c r="C22" s="14" t="s">
        <v>46</v>
      </c>
      <c r="D22" s="14" t="s">
        <v>1106</v>
      </c>
      <c r="E22" s="28">
        <v>76.84</v>
      </c>
      <c r="F22" s="24"/>
    </row>
    <row r="23" spans="1:6" s="4" customFormat="1" ht="13.5" customHeight="1">
      <c r="A23" s="13">
        <v>14</v>
      </c>
      <c r="B23" s="14" t="s">
        <v>47</v>
      </c>
      <c r="C23" s="14" t="s">
        <v>48</v>
      </c>
      <c r="D23" s="14" t="s">
        <v>1103</v>
      </c>
      <c r="E23" s="28">
        <v>92.14</v>
      </c>
      <c r="F23" s="24"/>
    </row>
    <row r="24" spans="1:6" s="4" customFormat="1" ht="13.5" customHeight="1">
      <c r="A24" s="13">
        <v>15</v>
      </c>
      <c r="B24" s="14" t="s">
        <v>49</v>
      </c>
      <c r="C24" s="14" t="s">
        <v>50</v>
      </c>
      <c r="D24" s="14" t="s">
        <v>1104</v>
      </c>
      <c r="E24" s="28"/>
      <c r="F24" s="24"/>
    </row>
    <row r="25" spans="1:6" s="4" customFormat="1" ht="13.5" customHeight="1">
      <c r="A25" s="13">
        <v>16</v>
      </c>
      <c r="B25" s="14" t="s">
        <v>51</v>
      </c>
      <c r="C25" s="14" t="s">
        <v>52</v>
      </c>
      <c r="D25" s="14" t="s">
        <v>1104</v>
      </c>
      <c r="E25" s="28"/>
      <c r="F25" s="24"/>
    </row>
    <row r="26" spans="1:6" s="4" customFormat="1" ht="24" customHeight="1">
      <c r="A26" s="13">
        <v>17</v>
      </c>
      <c r="B26" s="14" t="s">
        <v>53</v>
      </c>
      <c r="C26" s="14" t="s">
        <v>54</v>
      </c>
      <c r="D26" s="14" t="s">
        <v>1106</v>
      </c>
      <c r="E26" s="28">
        <v>76.88</v>
      </c>
      <c r="F26" s="24"/>
    </row>
    <row r="27" spans="1:6" s="4" customFormat="1" ht="34.5" customHeight="1">
      <c r="A27" s="13">
        <v>18</v>
      </c>
      <c r="B27" s="14" t="s">
        <v>55</v>
      </c>
      <c r="C27" s="14" t="s">
        <v>56</v>
      </c>
      <c r="D27" s="14" t="s">
        <v>1107</v>
      </c>
      <c r="E27" s="28">
        <v>75.14</v>
      </c>
      <c r="F27" s="24"/>
    </row>
    <row r="28" spans="1:6" s="4" customFormat="1" ht="34.5" customHeight="1">
      <c r="A28" s="13">
        <v>19</v>
      </c>
      <c r="B28" s="14" t="s">
        <v>57</v>
      </c>
      <c r="C28" s="14" t="s">
        <v>58</v>
      </c>
      <c r="D28" s="14" t="s">
        <v>1107</v>
      </c>
      <c r="E28" s="28">
        <v>74.71</v>
      </c>
      <c r="F28" s="24"/>
    </row>
    <row r="29" spans="1:6" s="4" customFormat="1" ht="28.5" customHeight="1">
      <c r="A29" s="11"/>
      <c r="B29" s="12" t="s">
        <v>7</v>
      </c>
      <c r="C29" s="12" t="s">
        <v>59</v>
      </c>
      <c r="D29" s="12"/>
      <c r="E29" s="12"/>
      <c r="F29" s="23"/>
    </row>
    <row r="30" spans="1:6" s="4" customFormat="1" ht="34.5" customHeight="1">
      <c r="A30" s="13">
        <v>20</v>
      </c>
      <c r="B30" s="14" t="s">
        <v>60</v>
      </c>
      <c r="C30" s="14" t="s">
        <v>61</v>
      </c>
      <c r="D30" s="14" t="s">
        <v>1108</v>
      </c>
      <c r="E30" s="28">
        <v>79.28</v>
      </c>
      <c r="F30" s="24"/>
    </row>
    <row r="31" spans="1:6" s="4" customFormat="1" ht="34.5" customHeight="1">
      <c r="A31" s="13">
        <v>21</v>
      </c>
      <c r="B31" s="14" t="s">
        <v>62</v>
      </c>
      <c r="C31" s="14" t="s">
        <v>63</v>
      </c>
      <c r="D31" s="14" t="s">
        <v>1108</v>
      </c>
      <c r="E31" s="28">
        <v>81.5</v>
      </c>
      <c r="F31" s="24"/>
    </row>
    <row r="32" spans="1:6" s="4" customFormat="1" ht="34.5" customHeight="1">
      <c r="A32" s="13">
        <v>22</v>
      </c>
      <c r="B32" s="14" t="s">
        <v>64</v>
      </c>
      <c r="C32" s="14" t="s">
        <v>65</v>
      </c>
      <c r="D32" s="14" t="s">
        <v>1108</v>
      </c>
      <c r="E32" s="28">
        <v>81.55</v>
      </c>
      <c r="F32" s="24"/>
    </row>
    <row r="33" spans="1:6" s="4" customFormat="1" ht="24" customHeight="1">
      <c r="A33" s="13">
        <v>23</v>
      </c>
      <c r="B33" s="14" t="s">
        <v>66</v>
      </c>
      <c r="C33" s="14" t="s">
        <v>67</v>
      </c>
      <c r="D33" s="14" t="s">
        <v>1109</v>
      </c>
      <c r="E33" s="28">
        <v>87.79</v>
      </c>
      <c r="F33" s="24"/>
    </row>
    <row r="34" spans="1:6" s="4" customFormat="1" ht="24" customHeight="1">
      <c r="A34" s="13">
        <v>24</v>
      </c>
      <c r="B34" s="14" t="s">
        <v>68</v>
      </c>
      <c r="C34" s="14" t="s">
        <v>69</v>
      </c>
      <c r="D34" s="14" t="s">
        <v>1109</v>
      </c>
      <c r="E34" s="28">
        <v>91.36</v>
      </c>
      <c r="F34" s="24"/>
    </row>
    <row r="35" spans="1:6" s="4" customFormat="1" ht="34.5" customHeight="1">
      <c r="A35" s="13">
        <v>25</v>
      </c>
      <c r="B35" s="14" t="s">
        <v>70</v>
      </c>
      <c r="C35" s="14" t="s">
        <v>71</v>
      </c>
      <c r="D35" s="14" t="s">
        <v>1109</v>
      </c>
      <c r="E35" s="28">
        <v>84.8</v>
      </c>
      <c r="F35" s="24"/>
    </row>
    <row r="36" spans="1:6" s="4" customFormat="1" ht="34.5" customHeight="1">
      <c r="A36" s="13">
        <v>26</v>
      </c>
      <c r="B36" s="14" t="s">
        <v>72</v>
      </c>
      <c r="C36" s="14" t="s">
        <v>73</v>
      </c>
      <c r="D36" s="14" t="s">
        <v>1109</v>
      </c>
      <c r="E36" s="28">
        <v>87.15</v>
      </c>
      <c r="F36" s="24"/>
    </row>
    <row r="37" spans="1:6" s="4" customFormat="1" ht="34.5" customHeight="1">
      <c r="A37" s="13">
        <v>27</v>
      </c>
      <c r="B37" s="14" t="s">
        <v>74</v>
      </c>
      <c r="C37" s="14" t="s">
        <v>75</v>
      </c>
      <c r="D37" s="14" t="s">
        <v>1109</v>
      </c>
      <c r="E37" s="28">
        <v>85.56</v>
      </c>
      <c r="F37" s="24"/>
    </row>
    <row r="38" spans="1:6" s="4" customFormat="1" ht="24" customHeight="1">
      <c r="A38" s="13">
        <v>28</v>
      </c>
      <c r="B38" s="14" t="s">
        <v>76</v>
      </c>
      <c r="C38" s="14" t="s">
        <v>77</v>
      </c>
      <c r="D38" s="14" t="s">
        <v>1109</v>
      </c>
      <c r="E38" s="28">
        <v>87.17</v>
      </c>
      <c r="F38" s="24"/>
    </row>
    <row r="39" spans="1:6" s="4" customFormat="1" ht="24" customHeight="1">
      <c r="A39" s="13">
        <v>29</v>
      </c>
      <c r="B39" s="14" t="s">
        <v>78</v>
      </c>
      <c r="C39" s="14" t="s">
        <v>79</v>
      </c>
      <c r="D39" s="14" t="s">
        <v>1109</v>
      </c>
      <c r="E39" s="28">
        <v>88.48</v>
      </c>
      <c r="F39" s="24"/>
    </row>
    <row r="40" spans="1:6" s="4" customFormat="1" ht="24" customHeight="1">
      <c r="A40" s="13">
        <v>30</v>
      </c>
      <c r="B40" s="14" t="s">
        <v>80</v>
      </c>
      <c r="C40" s="14" t="s">
        <v>81</v>
      </c>
      <c r="D40" s="14" t="s">
        <v>1109</v>
      </c>
      <c r="E40" s="28">
        <v>87.76</v>
      </c>
      <c r="F40" s="24"/>
    </row>
    <row r="41" spans="1:6" s="4" customFormat="1" ht="24" customHeight="1">
      <c r="A41" s="13">
        <v>31</v>
      </c>
      <c r="B41" s="14" t="s">
        <v>82</v>
      </c>
      <c r="C41" s="14" t="s">
        <v>83</v>
      </c>
      <c r="D41" s="14" t="s">
        <v>1109</v>
      </c>
      <c r="E41" s="28">
        <v>90.56</v>
      </c>
      <c r="F41" s="24"/>
    </row>
    <row r="42" spans="1:6" s="4" customFormat="1" ht="24" customHeight="1">
      <c r="A42" s="13">
        <v>32</v>
      </c>
      <c r="B42" s="14" t="s">
        <v>84</v>
      </c>
      <c r="C42" s="14" t="s">
        <v>85</v>
      </c>
      <c r="D42" s="14" t="s">
        <v>1109</v>
      </c>
      <c r="E42" s="28">
        <v>90.62</v>
      </c>
      <c r="F42" s="24"/>
    </row>
    <row r="43" spans="1:6" s="4" customFormat="1" ht="24" customHeight="1">
      <c r="A43" s="13">
        <v>33</v>
      </c>
      <c r="B43" s="14" t="s">
        <v>86</v>
      </c>
      <c r="C43" s="14" t="s">
        <v>87</v>
      </c>
      <c r="D43" s="14" t="s">
        <v>1109</v>
      </c>
      <c r="E43" s="28">
        <v>89.39</v>
      </c>
      <c r="F43" s="24"/>
    </row>
    <row r="44" spans="1:6" s="4" customFormat="1" ht="24" customHeight="1">
      <c r="A44" s="13">
        <v>34</v>
      </c>
      <c r="B44" s="14" t="s">
        <v>88</v>
      </c>
      <c r="C44" s="14" t="s">
        <v>89</v>
      </c>
      <c r="D44" s="14" t="s">
        <v>1106</v>
      </c>
      <c r="E44" s="28">
        <v>73.88</v>
      </c>
      <c r="F44" s="24"/>
    </row>
    <row r="45" spans="1:6" s="4" customFormat="1" ht="24" customHeight="1">
      <c r="A45" s="13">
        <v>35</v>
      </c>
      <c r="B45" s="14" t="s">
        <v>90</v>
      </c>
      <c r="C45" s="14" t="s">
        <v>91</v>
      </c>
      <c r="D45" s="14" t="s">
        <v>1103</v>
      </c>
      <c r="E45" s="28">
        <v>74.21</v>
      </c>
      <c r="F45" s="24"/>
    </row>
    <row r="46" spans="1:6" s="4" customFormat="1" ht="24" customHeight="1">
      <c r="A46" s="13">
        <v>36</v>
      </c>
      <c r="B46" s="14" t="s">
        <v>92</v>
      </c>
      <c r="C46" s="14" t="s">
        <v>93</v>
      </c>
      <c r="D46" s="14" t="s">
        <v>1104</v>
      </c>
      <c r="E46" s="28"/>
      <c r="F46" s="24"/>
    </row>
    <row r="47" spans="1:6" s="4" customFormat="1" ht="24" customHeight="1">
      <c r="A47" s="13">
        <v>37</v>
      </c>
      <c r="B47" s="14" t="s">
        <v>94</v>
      </c>
      <c r="C47" s="14" t="s">
        <v>95</v>
      </c>
      <c r="D47" s="14" t="s">
        <v>1104</v>
      </c>
      <c r="E47" s="28"/>
      <c r="F47" s="24"/>
    </row>
    <row r="48" spans="1:6" s="4" customFormat="1" ht="24" customHeight="1">
      <c r="A48" s="13">
        <v>38</v>
      </c>
      <c r="B48" s="14" t="s">
        <v>96</v>
      </c>
      <c r="C48" s="14" t="s">
        <v>97</v>
      </c>
      <c r="D48" s="14" t="s">
        <v>1104</v>
      </c>
      <c r="E48" s="28"/>
      <c r="F48" s="24"/>
    </row>
    <row r="49" spans="1:6" s="4" customFormat="1" ht="24" customHeight="1">
      <c r="A49" s="13">
        <v>39</v>
      </c>
      <c r="B49" s="14" t="s">
        <v>98</v>
      </c>
      <c r="C49" s="14" t="s">
        <v>99</v>
      </c>
      <c r="D49" s="14" t="s">
        <v>1110</v>
      </c>
      <c r="E49" s="28">
        <v>73.56</v>
      </c>
      <c r="F49" s="24"/>
    </row>
    <row r="50" spans="1:6" s="4" customFormat="1" ht="30.75" customHeight="1">
      <c r="A50" s="13">
        <v>40</v>
      </c>
      <c r="B50" s="14" t="s">
        <v>100</v>
      </c>
      <c r="C50" s="14" t="s">
        <v>101</v>
      </c>
      <c r="D50" s="14" t="s">
        <v>1104</v>
      </c>
      <c r="E50" s="28"/>
      <c r="F50" s="24"/>
    </row>
    <row r="51" spans="1:6" s="4" customFormat="1" ht="34.5" customHeight="1">
      <c r="A51" s="13">
        <v>41</v>
      </c>
      <c r="B51" s="14" t="s">
        <v>102</v>
      </c>
      <c r="C51" s="14" t="s">
        <v>103</v>
      </c>
      <c r="D51" s="14" t="s">
        <v>1104</v>
      </c>
      <c r="E51" s="28"/>
      <c r="F51" s="24"/>
    </row>
    <row r="52" spans="1:6" s="4" customFormat="1" ht="34.5" customHeight="1">
      <c r="A52" s="15">
        <v>42</v>
      </c>
      <c r="B52" s="16" t="s">
        <v>104</v>
      </c>
      <c r="C52" s="16" t="s">
        <v>105</v>
      </c>
      <c r="D52" s="14" t="s">
        <v>1120</v>
      </c>
      <c r="E52" s="28">
        <v>100</v>
      </c>
      <c r="F52" s="26"/>
    </row>
    <row r="53" spans="1:6" s="4" customFormat="1" ht="24" customHeight="1">
      <c r="A53" s="13">
        <v>43</v>
      </c>
      <c r="B53" s="14" t="s">
        <v>106</v>
      </c>
      <c r="C53" s="14" t="s">
        <v>107</v>
      </c>
      <c r="D53" s="14" t="s">
        <v>1108</v>
      </c>
      <c r="E53" s="28">
        <v>54.2</v>
      </c>
      <c r="F53" s="24"/>
    </row>
    <row r="54" spans="1:6" s="4" customFormat="1" ht="24" customHeight="1">
      <c r="A54" s="13">
        <v>44</v>
      </c>
      <c r="B54" s="14" t="s">
        <v>108</v>
      </c>
      <c r="C54" s="14" t="s">
        <v>109</v>
      </c>
      <c r="D54" s="14" t="s">
        <v>1108</v>
      </c>
      <c r="E54" s="28">
        <v>65.24</v>
      </c>
      <c r="F54" s="24"/>
    </row>
    <row r="55" spans="1:6" s="4" customFormat="1" ht="24" customHeight="1">
      <c r="A55" s="13">
        <v>45</v>
      </c>
      <c r="B55" s="14" t="s">
        <v>110</v>
      </c>
      <c r="C55" s="14" t="s">
        <v>111</v>
      </c>
      <c r="D55" s="14" t="s">
        <v>1108</v>
      </c>
      <c r="E55" s="28">
        <v>72.89</v>
      </c>
      <c r="F55" s="24"/>
    </row>
    <row r="56" spans="1:6" s="4" customFormat="1" ht="13.5" customHeight="1">
      <c r="A56" s="13">
        <v>46</v>
      </c>
      <c r="B56" s="14" t="s">
        <v>112</v>
      </c>
      <c r="C56" s="14" t="s">
        <v>113</v>
      </c>
      <c r="D56" s="14" t="s">
        <v>1108</v>
      </c>
      <c r="E56" s="28">
        <v>45.42</v>
      </c>
      <c r="F56" s="24"/>
    </row>
    <row r="57" spans="1:6" s="4" customFormat="1" ht="28.5" customHeight="1">
      <c r="A57" s="11"/>
      <c r="B57" s="12" t="s">
        <v>8</v>
      </c>
      <c r="C57" s="12" t="s">
        <v>114</v>
      </c>
      <c r="D57" s="12"/>
      <c r="E57" s="12"/>
      <c r="F57" s="23"/>
    </row>
    <row r="58" spans="1:6" s="4" customFormat="1" ht="13.5" customHeight="1">
      <c r="A58" s="13">
        <v>47</v>
      </c>
      <c r="B58" s="14" t="s">
        <v>115</v>
      </c>
      <c r="C58" s="14" t="s">
        <v>116</v>
      </c>
      <c r="D58" s="14" t="s">
        <v>1103</v>
      </c>
      <c r="E58" s="28">
        <v>86.36</v>
      </c>
      <c r="F58" s="24"/>
    </row>
    <row r="59" spans="1:6" s="4" customFormat="1" ht="13.5" customHeight="1">
      <c r="A59" s="13">
        <v>48</v>
      </c>
      <c r="B59" s="14" t="s">
        <v>117</v>
      </c>
      <c r="C59" s="14" t="s">
        <v>118</v>
      </c>
      <c r="D59" s="14" t="s">
        <v>1103</v>
      </c>
      <c r="E59" s="28">
        <v>83.92</v>
      </c>
      <c r="F59" s="24"/>
    </row>
    <row r="60" spans="1:6" s="4" customFormat="1" ht="24" customHeight="1">
      <c r="A60" s="13">
        <v>49</v>
      </c>
      <c r="B60" s="14" t="s">
        <v>119</v>
      </c>
      <c r="C60" s="14" t="s">
        <v>120</v>
      </c>
      <c r="D60" s="14" t="s">
        <v>1104</v>
      </c>
      <c r="E60" s="28"/>
      <c r="F60" s="24"/>
    </row>
    <row r="61" spans="1:6" s="4" customFormat="1" ht="24" customHeight="1">
      <c r="A61" s="13">
        <v>50</v>
      </c>
      <c r="B61" s="14" t="s">
        <v>121</v>
      </c>
      <c r="C61" s="14" t="s">
        <v>122</v>
      </c>
      <c r="D61" s="14" t="s">
        <v>1104</v>
      </c>
      <c r="E61" s="28"/>
      <c r="F61" s="24"/>
    </row>
    <row r="62" spans="1:6" s="4" customFormat="1" ht="24" customHeight="1">
      <c r="A62" s="13">
        <v>51</v>
      </c>
      <c r="B62" s="14" t="s">
        <v>123</v>
      </c>
      <c r="C62" s="14" t="s">
        <v>124</v>
      </c>
      <c r="D62" s="14" t="s">
        <v>1104</v>
      </c>
      <c r="E62" s="28"/>
      <c r="F62" s="24"/>
    </row>
    <row r="63" spans="1:6" s="4" customFormat="1" ht="24" customHeight="1">
      <c r="A63" s="13">
        <v>52</v>
      </c>
      <c r="B63" s="14" t="s">
        <v>125</v>
      </c>
      <c r="C63" s="14" t="s">
        <v>126</v>
      </c>
      <c r="D63" s="14" t="s">
        <v>1104</v>
      </c>
      <c r="E63" s="28"/>
      <c r="F63" s="24"/>
    </row>
    <row r="64" spans="1:6" s="4" customFormat="1" ht="24" customHeight="1">
      <c r="A64" s="13">
        <v>53</v>
      </c>
      <c r="B64" s="14" t="s">
        <v>127</v>
      </c>
      <c r="C64" s="14" t="s">
        <v>128</v>
      </c>
      <c r="D64" s="14" t="s">
        <v>1104</v>
      </c>
      <c r="E64" s="28"/>
      <c r="F64" s="24"/>
    </row>
    <row r="65" spans="1:6" s="4" customFormat="1" ht="24" customHeight="1">
      <c r="A65" s="13">
        <v>54</v>
      </c>
      <c r="B65" s="14" t="s">
        <v>129</v>
      </c>
      <c r="C65" s="14" t="s">
        <v>130</v>
      </c>
      <c r="D65" s="14" t="s">
        <v>1104</v>
      </c>
      <c r="E65" s="28"/>
      <c r="F65" s="24"/>
    </row>
    <row r="66" spans="1:6" s="4" customFormat="1" ht="24" customHeight="1">
      <c r="A66" s="13">
        <v>55</v>
      </c>
      <c r="B66" s="14" t="s">
        <v>131</v>
      </c>
      <c r="C66" s="14" t="s">
        <v>132</v>
      </c>
      <c r="D66" s="14" t="s">
        <v>1104</v>
      </c>
      <c r="E66" s="28"/>
      <c r="F66" s="24"/>
    </row>
    <row r="67" spans="1:6" s="4" customFormat="1" ht="13.5" customHeight="1">
      <c r="A67" s="13">
        <v>56</v>
      </c>
      <c r="B67" s="14" t="s">
        <v>133</v>
      </c>
      <c r="C67" s="14" t="s">
        <v>134</v>
      </c>
      <c r="D67" s="14" t="s">
        <v>1106</v>
      </c>
      <c r="E67" s="28">
        <v>74.62</v>
      </c>
      <c r="F67" s="24"/>
    </row>
    <row r="68" spans="1:6" s="4" customFormat="1" ht="13.5" customHeight="1">
      <c r="A68" s="13">
        <v>57</v>
      </c>
      <c r="B68" s="14" t="s">
        <v>135</v>
      </c>
      <c r="C68" s="14" t="s">
        <v>136</v>
      </c>
      <c r="D68" s="14" t="s">
        <v>1105</v>
      </c>
      <c r="E68" s="28">
        <v>87.13</v>
      </c>
      <c r="F68" s="24"/>
    </row>
    <row r="69" spans="1:6" s="4" customFormat="1" ht="13.5" customHeight="1">
      <c r="A69" s="13">
        <v>58</v>
      </c>
      <c r="B69" s="14" t="s">
        <v>137</v>
      </c>
      <c r="C69" s="14" t="s">
        <v>138</v>
      </c>
      <c r="D69" s="14" t="s">
        <v>1103</v>
      </c>
      <c r="E69" s="28">
        <v>81.98</v>
      </c>
      <c r="F69" s="24"/>
    </row>
    <row r="70" spans="1:6" s="4" customFormat="1" ht="24" customHeight="1">
      <c r="A70" s="13">
        <v>59</v>
      </c>
      <c r="B70" s="14" t="s">
        <v>139</v>
      </c>
      <c r="C70" s="14" t="s">
        <v>140</v>
      </c>
      <c r="D70" s="14" t="s">
        <v>1104</v>
      </c>
      <c r="E70" s="28"/>
      <c r="F70" s="24"/>
    </row>
    <row r="71" spans="1:6" s="4" customFormat="1" ht="24" customHeight="1">
      <c r="A71" s="13">
        <v>60</v>
      </c>
      <c r="B71" s="14" t="s">
        <v>141</v>
      </c>
      <c r="C71" s="14" t="s">
        <v>142</v>
      </c>
      <c r="D71" s="14" t="s">
        <v>1104</v>
      </c>
      <c r="E71" s="28"/>
      <c r="F71" s="24"/>
    </row>
    <row r="72" spans="1:6" s="4" customFormat="1" ht="24" customHeight="1">
      <c r="A72" s="13">
        <v>61</v>
      </c>
      <c r="B72" s="14" t="s">
        <v>143</v>
      </c>
      <c r="C72" s="14" t="s">
        <v>144</v>
      </c>
      <c r="D72" s="14" t="s">
        <v>1104</v>
      </c>
      <c r="E72" s="28"/>
      <c r="F72" s="24"/>
    </row>
    <row r="73" spans="1:6" s="4" customFormat="1" ht="34.5" customHeight="1">
      <c r="A73" s="13">
        <v>62</v>
      </c>
      <c r="B73" s="14" t="s">
        <v>145</v>
      </c>
      <c r="C73" s="14" t="s">
        <v>146</v>
      </c>
      <c r="D73" s="14" t="s">
        <v>1104</v>
      </c>
      <c r="E73" s="28"/>
      <c r="F73" s="24"/>
    </row>
    <row r="74" spans="1:6" s="4" customFormat="1" ht="34.5" customHeight="1">
      <c r="A74" s="13">
        <v>63</v>
      </c>
      <c r="B74" s="14" t="s">
        <v>147</v>
      </c>
      <c r="C74" s="14" t="s">
        <v>148</v>
      </c>
      <c r="D74" s="14" t="s">
        <v>1104</v>
      </c>
      <c r="E74" s="28"/>
      <c r="F74" s="24"/>
    </row>
    <row r="75" spans="1:6" s="4" customFormat="1" ht="13.5" customHeight="1">
      <c r="A75" s="13">
        <v>64</v>
      </c>
      <c r="B75" s="14" t="s">
        <v>149</v>
      </c>
      <c r="C75" s="14" t="s">
        <v>150</v>
      </c>
      <c r="D75" s="14" t="s">
        <v>1103</v>
      </c>
      <c r="E75" s="28">
        <v>83.99</v>
      </c>
      <c r="F75" s="24"/>
    </row>
    <row r="76" spans="1:6" s="4" customFormat="1" ht="13.5" customHeight="1">
      <c r="A76" s="13">
        <v>65</v>
      </c>
      <c r="B76" s="14" t="s">
        <v>151</v>
      </c>
      <c r="C76" s="14" t="s">
        <v>152</v>
      </c>
      <c r="D76" s="14" t="s">
        <v>1104</v>
      </c>
      <c r="E76" s="28"/>
      <c r="F76" s="24"/>
    </row>
    <row r="77" spans="1:6" s="4" customFormat="1" ht="13.5" customHeight="1">
      <c r="A77" s="13">
        <v>66</v>
      </c>
      <c r="B77" s="14" t="s">
        <v>153</v>
      </c>
      <c r="C77" s="14" t="s">
        <v>154</v>
      </c>
      <c r="D77" s="14" t="s">
        <v>1104</v>
      </c>
      <c r="E77" s="28"/>
      <c r="F77" s="24"/>
    </row>
    <row r="78" spans="1:6" s="4" customFormat="1" ht="19.5" customHeight="1">
      <c r="A78" s="13">
        <v>67</v>
      </c>
      <c r="B78" s="14" t="s">
        <v>155</v>
      </c>
      <c r="C78" s="14" t="s">
        <v>156</v>
      </c>
      <c r="D78" s="14" t="s">
        <v>1103</v>
      </c>
      <c r="E78" s="28">
        <v>74.86</v>
      </c>
      <c r="F78" s="24"/>
    </row>
    <row r="79" spans="1:6" s="4" customFormat="1" ht="24" customHeight="1">
      <c r="A79" s="13">
        <v>68</v>
      </c>
      <c r="B79" s="14" t="s">
        <v>157</v>
      </c>
      <c r="C79" s="14" t="s">
        <v>158</v>
      </c>
      <c r="D79" s="14" t="s">
        <v>1106</v>
      </c>
      <c r="E79" s="28">
        <v>73.25</v>
      </c>
      <c r="F79" s="24"/>
    </row>
    <row r="80" spans="1:6" s="4" customFormat="1" ht="24" customHeight="1">
      <c r="A80" s="13">
        <v>69</v>
      </c>
      <c r="B80" s="14" t="s">
        <v>159</v>
      </c>
      <c r="C80" s="14" t="s">
        <v>160</v>
      </c>
      <c r="D80" s="14" t="s">
        <v>1104</v>
      </c>
      <c r="E80" s="28"/>
      <c r="F80" s="24"/>
    </row>
    <row r="81" spans="1:6" s="4" customFormat="1" ht="24" customHeight="1">
      <c r="A81" s="13">
        <v>70</v>
      </c>
      <c r="B81" s="14" t="s">
        <v>161</v>
      </c>
      <c r="C81" s="14" t="s">
        <v>162</v>
      </c>
      <c r="D81" s="14" t="s">
        <v>1104</v>
      </c>
      <c r="E81" s="28"/>
      <c r="F81" s="24"/>
    </row>
    <row r="82" spans="1:6" s="4" customFormat="1" ht="34.5" customHeight="1">
      <c r="A82" s="13">
        <v>71</v>
      </c>
      <c r="B82" s="14" t="s">
        <v>163</v>
      </c>
      <c r="C82" s="14" t="s">
        <v>164</v>
      </c>
      <c r="D82" s="14" t="s">
        <v>1109</v>
      </c>
      <c r="E82" s="28">
        <v>77.07</v>
      </c>
      <c r="F82" s="24"/>
    </row>
    <row r="83" spans="1:6" s="4" customFormat="1" ht="24" customHeight="1">
      <c r="A83" s="13">
        <v>72</v>
      </c>
      <c r="B83" s="14" t="s">
        <v>165</v>
      </c>
      <c r="C83" s="14" t="s">
        <v>166</v>
      </c>
      <c r="D83" s="14" t="s">
        <v>1103</v>
      </c>
      <c r="E83" s="28">
        <v>47.87</v>
      </c>
      <c r="F83" s="24"/>
    </row>
    <row r="84" spans="1:6" s="4" customFormat="1" ht="13.5" customHeight="1">
      <c r="A84" s="13">
        <v>73</v>
      </c>
      <c r="B84" s="14" t="s">
        <v>167</v>
      </c>
      <c r="C84" s="14" t="s">
        <v>168</v>
      </c>
      <c r="D84" s="14" t="s">
        <v>1104</v>
      </c>
      <c r="E84" s="28"/>
      <c r="F84" s="24"/>
    </row>
    <row r="85" spans="1:6" s="4" customFormat="1" ht="13.5" customHeight="1">
      <c r="A85" s="13">
        <v>74</v>
      </c>
      <c r="B85" s="14" t="s">
        <v>169</v>
      </c>
      <c r="C85" s="14" t="s">
        <v>170</v>
      </c>
      <c r="D85" s="14" t="s">
        <v>1104</v>
      </c>
      <c r="E85" s="28"/>
      <c r="F85" s="24"/>
    </row>
    <row r="86" spans="1:6" s="4" customFormat="1" ht="34.5" customHeight="1">
      <c r="A86" s="13">
        <v>75</v>
      </c>
      <c r="B86" s="14" t="s">
        <v>171</v>
      </c>
      <c r="C86" s="14" t="s">
        <v>172</v>
      </c>
      <c r="D86" s="14" t="s">
        <v>1104</v>
      </c>
      <c r="E86" s="28"/>
      <c r="F86" s="24"/>
    </row>
    <row r="87" spans="1:6" s="4" customFormat="1" ht="13.5" customHeight="1">
      <c r="A87" s="15">
        <v>76</v>
      </c>
      <c r="B87" s="16" t="s">
        <v>173</v>
      </c>
      <c r="C87" s="16" t="s">
        <v>174</v>
      </c>
      <c r="D87" s="16" t="s">
        <v>1112</v>
      </c>
      <c r="E87" s="28">
        <v>99.99</v>
      </c>
      <c r="F87" s="26"/>
    </row>
    <row r="88" spans="1:6" s="4" customFormat="1" ht="28.5" customHeight="1">
      <c r="A88" s="11"/>
      <c r="B88" s="12" t="s">
        <v>10</v>
      </c>
      <c r="C88" s="12" t="s">
        <v>175</v>
      </c>
      <c r="D88" s="12"/>
      <c r="E88" s="12"/>
      <c r="F88" s="23"/>
    </row>
    <row r="89" spans="1:6" s="4" customFormat="1" ht="24" customHeight="1">
      <c r="A89" s="13">
        <v>77</v>
      </c>
      <c r="B89" s="14" t="s">
        <v>176</v>
      </c>
      <c r="C89" s="14" t="s">
        <v>177</v>
      </c>
      <c r="D89" s="14" t="s">
        <v>1104</v>
      </c>
      <c r="E89" s="28"/>
      <c r="F89" s="24"/>
    </row>
    <row r="90" spans="1:6" s="4" customFormat="1" ht="24" customHeight="1">
      <c r="A90" s="13">
        <v>78</v>
      </c>
      <c r="B90" s="14" t="s">
        <v>178</v>
      </c>
      <c r="C90" s="14" t="s">
        <v>179</v>
      </c>
      <c r="D90" s="14" t="s">
        <v>1113</v>
      </c>
      <c r="E90" s="28">
        <v>37.96</v>
      </c>
      <c r="F90" s="24"/>
    </row>
    <row r="91" spans="1:6" s="4" customFormat="1" ht="24" customHeight="1">
      <c r="A91" s="13">
        <v>79</v>
      </c>
      <c r="B91" s="14" t="s">
        <v>180</v>
      </c>
      <c r="C91" s="14" t="s">
        <v>181</v>
      </c>
      <c r="D91" s="14" t="s">
        <v>1113</v>
      </c>
      <c r="E91" s="28">
        <v>24.07</v>
      </c>
      <c r="F91" s="24"/>
    </row>
    <row r="92" spans="1:6" s="4" customFormat="1" ht="24" customHeight="1">
      <c r="A92" s="13">
        <v>80</v>
      </c>
      <c r="B92" s="14" t="s">
        <v>182</v>
      </c>
      <c r="C92" s="14" t="s">
        <v>183</v>
      </c>
      <c r="D92" s="14" t="s">
        <v>1113</v>
      </c>
      <c r="E92" s="28">
        <v>47.66</v>
      </c>
      <c r="F92" s="24"/>
    </row>
    <row r="93" spans="1:6" s="4" customFormat="1" ht="13.5" customHeight="1">
      <c r="A93" s="13">
        <v>81</v>
      </c>
      <c r="B93" s="14" t="s">
        <v>184</v>
      </c>
      <c r="C93" s="14" t="s">
        <v>185</v>
      </c>
      <c r="D93" s="14" t="s">
        <v>1113</v>
      </c>
      <c r="E93" s="28">
        <v>50.79</v>
      </c>
      <c r="F93" s="24"/>
    </row>
    <row r="94" spans="1:6" s="4" customFormat="1" ht="24" customHeight="1">
      <c r="A94" s="13">
        <v>82</v>
      </c>
      <c r="B94" s="14" t="s">
        <v>186</v>
      </c>
      <c r="C94" s="14" t="s">
        <v>187</v>
      </c>
      <c r="D94" s="14" t="s">
        <v>1113</v>
      </c>
      <c r="E94" s="28">
        <v>26.32</v>
      </c>
      <c r="F94" s="24"/>
    </row>
    <row r="95" spans="1:6" s="4" customFormat="1" ht="24" customHeight="1">
      <c r="A95" s="13">
        <v>83</v>
      </c>
      <c r="B95" s="14" t="s">
        <v>188</v>
      </c>
      <c r="C95" s="14" t="s">
        <v>189</v>
      </c>
      <c r="D95" s="14" t="s">
        <v>1113</v>
      </c>
      <c r="E95" s="28">
        <v>32.16</v>
      </c>
      <c r="F95" s="24"/>
    </row>
    <row r="96" spans="1:6" s="4" customFormat="1" ht="24" customHeight="1">
      <c r="A96" s="13">
        <v>84</v>
      </c>
      <c r="B96" s="14" t="s">
        <v>190</v>
      </c>
      <c r="C96" s="14" t="s">
        <v>191</v>
      </c>
      <c r="D96" s="14" t="s">
        <v>1113</v>
      </c>
      <c r="E96" s="28">
        <v>59.34</v>
      </c>
      <c r="F96" s="24"/>
    </row>
    <row r="97" spans="1:6" s="4" customFormat="1" ht="24" customHeight="1">
      <c r="A97" s="13">
        <v>85</v>
      </c>
      <c r="B97" s="14" t="s">
        <v>192</v>
      </c>
      <c r="C97" s="14" t="s">
        <v>193</v>
      </c>
      <c r="D97" s="14" t="s">
        <v>1113</v>
      </c>
      <c r="E97" s="28">
        <v>53.79</v>
      </c>
      <c r="F97" s="24"/>
    </row>
    <row r="98" spans="1:6" s="4" customFormat="1" ht="34.5" customHeight="1">
      <c r="A98" s="13">
        <v>86</v>
      </c>
      <c r="B98" s="14" t="s">
        <v>194</v>
      </c>
      <c r="C98" s="14" t="s">
        <v>195</v>
      </c>
      <c r="D98" s="14" t="s">
        <v>1113</v>
      </c>
      <c r="E98" s="28">
        <v>43.01</v>
      </c>
      <c r="F98" s="24"/>
    </row>
    <row r="99" spans="1:6" s="4" customFormat="1" ht="24" customHeight="1">
      <c r="A99" s="13">
        <v>87</v>
      </c>
      <c r="B99" s="14" t="s">
        <v>196</v>
      </c>
      <c r="C99" s="14" t="s">
        <v>197</v>
      </c>
      <c r="D99" s="14" t="s">
        <v>1113</v>
      </c>
      <c r="E99" s="28">
        <v>46.69</v>
      </c>
      <c r="F99" s="24"/>
    </row>
    <row r="100" spans="1:6" s="4" customFormat="1" ht="45" customHeight="1">
      <c r="A100" s="13">
        <v>88</v>
      </c>
      <c r="B100" s="14" t="s">
        <v>198</v>
      </c>
      <c r="C100" s="14" t="s">
        <v>199</v>
      </c>
      <c r="D100" s="14" t="s">
        <v>1104</v>
      </c>
      <c r="E100" s="28"/>
      <c r="F100" s="24"/>
    </row>
    <row r="101" spans="1:6" s="4" customFormat="1" ht="24" customHeight="1">
      <c r="A101" s="15">
        <v>89</v>
      </c>
      <c r="B101" s="16" t="s">
        <v>200</v>
      </c>
      <c r="C101" s="16" t="s">
        <v>201</v>
      </c>
      <c r="D101" s="14" t="s">
        <v>1120</v>
      </c>
      <c r="E101" s="28">
        <v>100</v>
      </c>
      <c r="F101" s="26"/>
    </row>
    <row r="102" spans="1:6" s="4" customFormat="1" ht="34.5" customHeight="1">
      <c r="A102" s="13">
        <v>90</v>
      </c>
      <c r="B102" s="14" t="s">
        <v>202</v>
      </c>
      <c r="C102" s="14" t="s">
        <v>203</v>
      </c>
      <c r="D102" s="14" t="s">
        <v>1120</v>
      </c>
      <c r="E102" s="28">
        <v>57.97</v>
      </c>
      <c r="F102" s="24"/>
    </row>
    <row r="103" spans="1:6" s="4" customFormat="1" ht="24" customHeight="1">
      <c r="A103" s="13">
        <v>91</v>
      </c>
      <c r="B103" s="14" t="s">
        <v>204</v>
      </c>
      <c r="C103" s="14" t="s">
        <v>205</v>
      </c>
      <c r="D103" s="14" t="s">
        <v>1113</v>
      </c>
      <c r="E103" s="28">
        <v>73.28</v>
      </c>
      <c r="F103" s="24"/>
    </row>
    <row r="104" spans="1:6" s="4" customFormat="1" ht="24" customHeight="1">
      <c r="A104" s="13">
        <v>92</v>
      </c>
      <c r="B104" s="14" t="s">
        <v>206</v>
      </c>
      <c r="C104" s="14" t="s">
        <v>207</v>
      </c>
      <c r="D104" s="14" t="s">
        <v>1113</v>
      </c>
      <c r="E104" s="28">
        <v>50.08</v>
      </c>
      <c r="F104" s="24"/>
    </row>
    <row r="105" spans="1:6" s="4" customFormat="1" ht="42" customHeight="1">
      <c r="A105" s="13">
        <v>93</v>
      </c>
      <c r="B105" s="14" t="s">
        <v>208</v>
      </c>
      <c r="C105" s="14" t="s">
        <v>209</v>
      </c>
      <c r="D105" s="14" t="s">
        <v>1104</v>
      </c>
      <c r="E105" s="28"/>
      <c r="F105" s="24"/>
    </row>
    <row r="106" spans="1:6" s="4" customFormat="1" ht="24" customHeight="1">
      <c r="A106" s="15">
        <v>94</v>
      </c>
      <c r="B106" s="16" t="s">
        <v>210</v>
      </c>
      <c r="C106" s="16" t="s">
        <v>211</v>
      </c>
      <c r="D106" s="16" t="s">
        <v>1114</v>
      </c>
      <c r="E106" s="28">
        <v>100</v>
      </c>
      <c r="F106" s="26"/>
    </row>
    <row r="107" spans="1:6" s="4" customFormat="1" ht="45" customHeight="1">
      <c r="A107" s="13">
        <v>95</v>
      </c>
      <c r="B107" s="14" t="s">
        <v>212</v>
      </c>
      <c r="C107" s="14" t="s">
        <v>213</v>
      </c>
      <c r="D107" s="14" t="s">
        <v>1104</v>
      </c>
      <c r="E107" s="28"/>
      <c r="F107" s="24"/>
    </row>
    <row r="108" spans="1:6" s="4" customFormat="1" ht="24" customHeight="1">
      <c r="A108" s="15">
        <v>96</v>
      </c>
      <c r="B108" s="16" t="s">
        <v>214</v>
      </c>
      <c r="C108" s="16" t="s">
        <v>215</v>
      </c>
      <c r="D108" s="16" t="s">
        <v>1115</v>
      </c>
      <c r="E108" s="28">
        <v>100</v>
      </c>
      <c r="F108" s="26"/>
    </row>
    <row r="109" spans="1:6" s="4" customFormat="1" ht="34.5" customHeight="1">
      <c r="A109" s="13">
        <v>97</v>
      </c>
      <c r="B109" s="14" t="s">
        <v>216</v>
      </c>
      <c r="C109" s="14" t="s">
        <v>217</v>
      </c>
      <c r="D109" s="14" t="s">
        <v>1104</v>
      </c>
      <c r="E109" s="28"/>
      <c r="F109" s="24"/>
    </row>
    <row r="110" spans="1:6" s="4" customFormat="1" ht="24" customHeight="1">
      <c r="A110" s="15">
        <v>98</v>
      </c>
      <c r="B110" s="16" t="s">
        <v>218</v>
      </c>
      <c r="C110" s="16" t="s">
        <v>219</v>
      </c>
      <c r="D110" s="16" t="s">
        <v>1115</v>
      </c>
      <c r="E110" s="28">
        <v>100</v>
      </c>
      <c r="F110" s="26"/>
    </row>
    <row r="111" spans="1:6" s="4" customFormat="1" ht="34.5" customHeight="1">
      <c r="A111" s="13">
        <v>99</v>
      </c>
      <c r="B111" s="14" t="s">
        <v>220</v>
      </c>
      <c r="C111" s="14" t="s">
        <v>221</v>
      </c>
      <c r="D111" s="14" t="s">
        <v>1119</v>
      </c>
      <c r="E111" s="28">
        <v>45.78</v>
      </c>
      <c r="F111" s="24"/>
    </row>
    <row r="112" spans="1:6" s="4" customFormat="1" ht="34.5" customHeight="1">
      <c r="A112" s="13">
        <v>100</v>
      </c>
      <c r="B112" s="14" t="s">
        <v>222</v>
      </c>
      <c r="C112" s="14" t="s">
        <v>223</v>
      </c>
      <c r="D112" s="14" t="s">
        <v>1120</v>
      </c>
      <c r="E112" s="28">
        <v>59.7</v>
      </c>
      <c r="F112" s="24"/>
    </row>
    <row r="113" spans="1:6" s="4" customFormat="1" ht="24" customHeight="1">
      <c r="A113" s="13">
        <v>101</v>
      </c>
      <c r="B113" s="14" t="s">
        <v>224</v>
      </c>
      <c r="C113" s="14" t="s">
        <v>225</v>
      </c>
      <c r="D113" s="14" t="s">
        <v>1104</v>
      </c>
      <c r="E113" s="28"/>
      <c r="F113" s="24"/>
    </row>
    <row r="114" spans="1:6" s="4" customFormat="1" ht="24" customHeight="1">
      <c r="A114" s="15">
        <v>102</v>
      </c>
      <c r="B114" s="16" t="s">
        <v>226</v>
      </c>
      <c r="C114" s="16" t="s">
        <v>227</v>
      </c>
      <c r="D114" s="16" t="s">
        <v>1121</v>
      </c>
      <c r="E114" s="28">
        <v>100</v>
      </c>
      <c r="F114" s="26"/>
    </row>
    <row r="115" spans="1:6" s="4" customFormat="1" ht="13.5" customHeight="1">
      <c r="A115" s="13">
        <v>103</v>
      </c>
      <c r="B115" s="14" t="s">
        <v>228</v>
      </c>
      <c r="C115" s="14" t="s">
        <v>229</v>
      </c>
      <c r="D115" s="14" t="s">
        <v>1104</v>
      </c>
      <c r="E115" s="28"/>
      <c r="F115" s="24"/>
    </row>
    <row r="116" spans="1:6" s="4" customFormat="1" ht="24" customHeight="1">
      <c r="A116" s="15">
        <v>104</v>
      </c>
      <c r="B116" s="16" t="s">
        <v>230</v>
      </c>
      <c r="C116" s="16" t="s">
        <v>231</v>
      </c>
      <c r="D116" s="16" t="s">
        <v>1121</v>
      </c>
      <c r="E116" s="28">
        <v>100</v>
      </c>
      <c r="F116" s="26"/>
    </row>
    <row r="117" spans="1:6" s="4" customFormat="1" ht="24" customHeight="1">
      <c r="A117" s="15">
        <v>105</v>
      </c>
      <c r="B117" s="16" t="s">
        <v>232</v>
      </c>
      <c r="C117" s="16" t="s">
        <v>233</v>
      </c>
      <c r="D117" s="16" t="s">
        <v>1122</v>
      </c>
      <c r="E117" s="28">
        <v>100</v>
      </c>
      <c r="F117" s="26"/>
    </row>
    <row r="118" spans="1:6" s="4" customFormat="1" ht="24" customHeight="1">
      <c r="A118" s="13">
        <v>106</v>
      </c>
      <c r="B118" s="14" t="s">
        <v>234</v>
      </c>
      <c r="C118" s="14" t="s">
        <v>235</v>
      </c>
      <c r="D118" s="14" t="s">
        <v>1113</v>
      </c>
      <c r="E118" s="28">
        <v>76.15</v>
      </c>
      <c r="F118" s="24"/>
    </row>
    <row r="119" spans="1:6" s="4" customFormat="1" ht="24" customHeight="1">
      <c r="A119" s="13">
        <v>107</v>
      </c>
      <c r="B119" s="14" t="s">
        <v>236</v>
      </c>
      <c r="C119" s="14" t="s">
        <v>237</v>
      </c>
      <c r="D119" s="14" t="s">
        <v>1104</v>
      </c>
      <c r="E119" s="28"/>
      <c r="F119" s="24"/>
    </row>
    <row r="120" spans="1:6" s="4" customFormat="1" ht="24" customHeight="1">
      <c r="A120" s="13">
        <v>108</v>
      </c>
      <c r="B120" s="14" t="s">
        <v>238</v>
      </c>
      <c r="C120" s="14" t="s">
        <v>239</v>
      </c>
      <c r="D120" s="14" t="s">
        <v>1113</v>
      </c>
      <c r="E120" s="28">
        <v>66.97</v>
      </c>
      <c r="F120" s="24"/>
    </row>
    <row r="121" spans="1:6" s="4" customFormat="1" ht="13.5" customHeight="1">
      <c r="A121" s="13">
        <v>109</v>
      </c>
      <c r="B121" s="14" t="s">
        <v>240</v>
      </c>
      <c r="C121" s="14" t="s">
        <v>241</v>
      </c>
      <c r="D121" s="14" t="s">
        <v>1104</v>
      </c>
      <c r="E121" s="28"/>
      <c r="F121" s="24"/>
    </row>
    <row r="122" spans="1:6" s="4" customFormat="1" ht="13.5" customHeight="1">
      <c r="A122" s="15">
        <v>110</v>
      </c>
      <c r="B122" s="16" t="s">
        <v>242</v>
      </c>
      <c r="C122" s="16" t="s">
        <v>243</v>
      </c>
      <c r="D122" s="16" t="s">
        <v>1104</v>
      </c>
      <c r="E122" s="28"/>
      <c r="F122" s="26"/>
    </row>
    <row r="123" spans="1:6" s="4" customFormat="1" ht="24" customHeight="1">
      <c r="A123" s="13">
        <v>111</v>
      </c>
      <c r="B123" s="14" t="s">
        <v>244</v>
      </c>
      <c r="C123" s="14" t="s">
        <v>245</v>
      </c>
      <c r="D123" s="14" t="s">
        <v>1103</v>
      </c>
      <c r="E123" s="28">
        <v>69.96</v>
      </c>
      <c r="F123" s="24"/>
    </row>
    <row r="124" spans="1:6" s="4" customFormat="1" ht="24" customHeight="1">
      <c r="A124" s="13">
        <v>112</v>
      </c>
      <c r="B124" s="14" t="s">
        <v>246</v>
      </c>
      <c r="C124" s="14" t="s">
        <v>247</v>
      </c>
      <c r="D124" s="14" t="s">
        <v>1103</v>
      </c>
      <c r="E124" s="28">
        <v>70.93</v>
      </c>
      <c r="F124" s="24"/>
    </row>
    <row r="125" spans="1:6" s="4" customFormat="1" ht="24" customHeight="1">
      <c r="A125" s="13">
        <v>113</v>
      </c>
      <c r="B125" s="14" t="s">
        <v>248</v>
      </c>
      <c r="C125" s="14" t="s">
        <v>249</v>
      </c>
      <c r="D125" s="14" t="s">
        <v>1104</v>
      </c>
      <c r="E125" s="28"/>
      <c r="F125" s="24"/>
    </row>
    <row r="126" spans="1:6" s="4" customFormat="1" ht="24" customHeight="1">
      <c r="A126" s="13">
        <v>114</v>
      </c>
      <c r="B126" s="14" t="s">
        <v>250</v>
      </c>
      <c r="C126" s="14" t="s">
        <v>251</v>
      </c>
      <c r="D126" s="14" t="s">
        <v>1121</v>
      </c>
      <c r="E126" s="28">
        <v>97.69</v>
      </c>
      <c r="F126" s="24"/>
    </row>
    <row r="127" spans="1:6" s="4" customFormat="1" ht="24" customHeight="1">
      <c r="A127" s="13">
        <v>115</v>
      </c>
      <c r="B127" s="14" t="s">
        <v>252</v>
      </c>
      <c r="C127" s="14" t="s">
        <v>253</v>
      </c>
      <c r="D127" s="14" t="s">
        <v>1123</v>
      </c>
      <c r="E127" s="28">
        <v>77.8</v>
      </c>
      <c r="F127" s="24"/>
    </row>
    <row r="128" spans="1:6" s="4" customFormat="1" ht="24" customHeight="1">
      <c r="A128" s="13">
        <v>116</v>
      </c>
      <c r="B128" s="14" t="s">
        <v>254</v>
      </c>
      <c r="C128" s="14" t="s">
        <v>255</v>
      </c>
      <c r="D128" s="14" t="s">
        <v>1104</v>
      </c>
      <c r="E128" s="28"/>
      <c r="F128" s="24"/>
    </row>
    <row r="129" spans="1:6" s="4" customFormat="1" ht="24" customHeight="1">
      <c r="A129" s="15">
        <v>117</v>
      </c>
      <c r="B129" s="16" t="s">
        <v>256</v>
      </c>
      <c r="C129" s="16" t="s">
        <v>257</v>
      </c>
      <c r="D129" s="16" t="s">
        <v>1124</v>
      </c>
      <c r="E129" s="28">
        <v>100</v>
      </c>
      <c r="F129" s="26"/>
    </row>
    <row r="130" spans="1:6" s="4" customFormat="1" ht="24" customHeight="1">
      <c r="A130" s="15">
        <v>118</v>
      </c>
      <c r="B130" s="16" t="s">
        <v>258</v>
      </c>
      <c r="C130" s="16" t="s">
        <v>259</v>
      </c>
      <c r="D130" s="16" t="s">
        <v>1124</v>
      </c>
      <c r="E130" s="28">
        <v>100</v>
      </c>
      <c r="F130" s="26"/>
    </row>
    <row r="131" spans="1:6" s="4" customFormat="1" ht="24" customHeight="1">
      <c r="A131" s="15">
        <v>119</v>
      </c>
      <c r="B131" s="16" t="s">
        <v>260</v>
      </c>
      <c r="C131" s="16" t="s">
        <v>261</v>
      </c>
      <c r="D131" s="16" t="s">
        <v>1124</v>
      </c>
      <c r="E131" s="28">
        <v>100</v>
      </c>
      <c r="F131" s="26"/>
    </row>
    <row r="132" spans="1:6" s="4" customFormat="1" ht="24" customHeight="1">
      <c r="A132" s="15">
        <v>120</v>
      </c>
      <c r="B132" s="16" t="s">
        <v>262</v>
      </c>
      <c r="C132" s="16" t="s">
        <v>263</v>
      </c>
      <c r="D132" s="16" t="s">
        <v>1124</v>
      </c>
      <c r="E132" s="28">
        <v>100</v>
      </c>
      <c r="F132" s="26"/>
    </row>
    <row r="133" spans="1:6" s="4" customFormat="1" ht="24" customHeight="1">
      <c r="A133" s="15">
        <v>121</v>
      </c>
      <c r="B133" s="16" t="s">
        <v>264</v>
      </c>
      <c r="C133" s="16" t="s">
        <v>265</v>
      </c>
      <c r="D133" s="16" t="s">
        <v>1124</v>
      </c>
      <c r="E133" s="28">
        <v>100</v>
      </c>
      <c r="F133" s="26"/>
    </row>
    <row r="134" spans="1:6" s="4" customFormat="1" ht="24" customHeight="1">
      <c r="A134" s="15">
        <v>532</v>
      </c>
      <c r="B134" s="16" t="s">
        <v>266</v>
      </c>
      <c r="C134" s="16" t="s">
        <v>267</v>
      </c>
      <c r="D134" s="16" t="s">
        <v>1124</v>
      </c>
      <c r="E134" s="28">
        <v>100</v>
      </c>
      <c r="F134" s="26"/>
    </row>
    <row r="135" spans="1:6" s="4" customFormat="1" ht="24" customHeight="1">
      <c r="A135" s="13">
        <v>122</v>
      </c>
      <c r="B135" s="14" t="s">
        <v>268</v>
      </c>
      <c r="C135" s="14" t="s">
        <v>269</v>
      </c>
      <c r="D135" s="14" t="s">
        <v>1104</v>
      </c>
      <c r="E135" s="28"/>
      <c r="F135" s="24"/>
    </row>
    <row r="136" spans="1:6" s="4" customFormat="1" ht="24" customHeight="1">
      <c r="A136" s="15">
        <v>123</v>
      </c>
      <c r="B136" s="16" t="s">
        <v>270</v>
      </c>
      <c r="C136" s="16" t="s">
        <v>271</v>
      </c>
      <c r="D136" s="16" t="s">
        <v>1124</v>
      </c>
      <c r="E136" s="28">
        <v>100</v>
      </c>
      <c r="F136" s="26"/>
    </row>
    <row r="137" spans="1:6" s="4" customFormat="1" ht="24" customHeight="1">
      <c r="A137" s="15">
        <v>533</v>
      </c>
      <c r="B137" s="16" t="s">
        <v>272</v>
      </c>
      <c r="C137" s="16" t="s">
        <v>273</v>
      </c>
      <c r="D137" s="16" t="s">
        <v>1124</v>
      </c>
      <c r="E137" s="28">
        <v>100</v>
      </c>
      <c r="F137" s="26"/>
    </row>
    <row r="138" spans="1:6" s="4" customFormat="1" ht="24" customHeight="1">
      <c r="A138" s="15">
        <v>534</v>
      </c>
      <c r="B138" s="16" t="s">
        <v>274</v>
      </c>
      <c r="C138" s="16" t="s">
        <v>275</v>
      </c>
      <c r="D138" s="16" t="s">
        <v>1124</v>
      </c>
      <c r="E138" s="28">
        <v>100</v>
      </c>
      <c r="F138" s="26"/>
    </row>
    <row r="139" spans="1:6" s="4" customFormat="1" ht="24" customHeight="1">
      <c r="A139" s="15">
        <v>535</v>
      </c>
      <c r="B139" s="16" t="s">
        <v>276</v>
      </c>
      <c r="C139" s="16" t="s">
        <v>277</v>
      </c>
      <c r="D139" s="16" t="s">
        <v>1124</v>
      </c>
      <c r="E139" s="28">
        <v>100</v>
      </c>
      <c r="F139" s="26"/>
    </row>
    <row r="140" spans="1:6" s="4" customFormat="1" ht="28.5" customHeight="1">
      <c r="A140" s="11"/>
      <c r="B140" s="12" t="s">
        <v>13</v>
      </c>
      <c r="C140" s="12" t="s">
        <v>278</v>
      </c>
      <c r="D140" s="12"/>
      <c r="E140" s="12"/>
      <c r="F140" s="23"/>
    </row>
    <row r="141" spans="1:6" s="4" customFormat="1" ht="34.5" customHeight="1">
      <c r="A141" s="13">
        <v>124</v>
      </c>
      <c r="B141" s="14" t="s">
        <v>279</v>
      </c>
      <c r="C141" s="14" t="s">
        <v>280</v>
      </c>
      <c r="D141" s="14" t="s">
        <v>1104</v>
      </c>
      <c r="E141" s="28"/>
      <c r="F141" s="24"/>
    </row>
    <row r="142" spans="1:6" s="4" customFormat="1" ht="34.5" customHeight="1">
      <c r="A142" s="13">
        <v>125</v>
      </c>
      <c r="B142" s="14" t="s">
        <v>281</v>
      </c>
      <c r="C142" s="14" t="s">
        <v>282</v>
      </c>
      <c r="D142" s="14" t="s">
        <v>1104</v>
      </c>
      <c r="E142" s="28"/>
      <c r="F142" s="24"/>
    </row>
    <row r="143" spans="1:6" s="4" customFormat="1" ht="34.5" customHeight="1">
      <c r="A143" s="13">
        <v>126</v>
      </c>
      <c r="B143" s="14" t="s">
        <v>283</v>
      </c>
      <c r="C143" s="14" t="s">
        <v>284</v>
      </c>
      <c r="D143" s="14" t="s">
        <v>1104</v>
      </c>
      <c r="E143" s="28"/>
      <c r="F143" s="24"/>
    </row>
    <row r="144" spans="1:6" s="4" customFormat="1" ht="24" customHeight="1">
      <c r="A144" s="13">
        <v>127</v>
      </c>
      <c r="B144" s="14" t="s">
        <v>285</v>
      </c>
      <c r="C144" s="14" t="s">
        <v>286</v>
      </c>
      <c r="D144" s="14" t="s">
        <v>1104</v>
      </c>
      <c r="E144" s="28"/>
      <c r="F144" s="24"/>
    </row>
    <row r="145" spans="1:6" s="4" customFormat="1" ht="24" customHeight="1">
      <c r="A145" s="13">
        <v>128</v>
      </c>
      <c r="B145" s="14" t="s">
        <v>287</v>
      </c>
      <c r="C145" s="14" t="s">
        <v>288</v>
      </c>
      <c r="D145" s="14" t="s">
        <v>1104</v>
      </c>
      <c r="E145" s="28"/>
      <c r="F145" s="24"/>
    </row>
    <row r="146" spans="1:6" s="4" customFormat="1" ht="24" customHeight="1">
      <c r="A146" s="13">
        <v>129</v>
      </c>
      <c r="B146" s="14" t="s">
        <v>289</v>
      </c>
      <c r="C146" s="14" t="s">
        <v>290</v>
      </c>
      <c r="D146" s="14" t="s">
        <v>1104</v>
      </c>
      <c r="E146" s="28"/>
      <c r="F146" s="24"/>
    </row>
    <row r="147" spans="1:6" s="4" customFormat="1" ht="24" customHeight="1">
      <c r="A147" s="13">
        <v>130</v>
      </c>
      <c r="B147" s="14" t="s">
        <v>291</v>
      </c>
      <c r="C147" s="14" t="s">
        <v>292</v>
      </c>
      <c r="D147" s="14" t="s">
        <v>1104</v>
      </c>
      <c r="E147" s="28"/>
      <c r="F147" s="24"/>
    </row>
    <row r="148" spans="1:6" s="4" customFormat="1" ht="24" customHeight="1">
      <c r="A148" s="13">
        <v>131</v>
      </c>
      <c r="B148" s="14" t="s">
        <v>293</v>
      </c>
      <c r="C148" s="14" t="s">
        <v>294</v>
      </c>
      <c r="D148" s="14" t="s">
        <v>1104</v>
      </c>
      <c r="E148" s="28"/>
      <c r="F148" s="24"/>
    </row>
    <row r="149" spans="1:6" s="4" customFormat="1" ht="24" customHeight="1">
      <c r="A149" s="13">
        <v>132</v>
      </c>
      <c r="B149" s="14" t="s">
        <v>295</v>
      </c>
      <c r="C149" s="14" t="s">
        <v>296</v>
      </c>
      <c r="D149" s="14" t="s">
        <v>1104</v>
      </c>
      <c r="E149" s="28"/>
      <c r="F149" s="24"/>
    </row>
    <row r="150" spans="1:6" s="4" customFormat="1" ht="34.5" customHeight="1">
      <c r="A150" s="13">
        <v>133</v>
      </c>
      <c r="B150" s="14" t="s">
        <v>297</v>
      </c>
      <c r="C150" s="14" t="s">
        <v>298</v>
      </c>
      <c r="D150" s="14" t="s">
        <v>1104</v>
      </c>
      <c r="E150" s="28"/>
      <c r="F150" s="24"/>
    </row>
    <row r="151" spans="1:6" s="4" customFormat="1" ht="34.5" customHeight="1">
      <c r="A151" s="13">
        <v>134</v>
      </c>
      <c r="B151" s="14" t="s">
        <v>299</v>
      </c>
      <c r="C151" s="14" t="s">
        <v>300</v>
      </c>
      <c r="D151" s="14" t="s">
        <v>1104</v>
      </c>
      <c r="E151" s="28"/>
      <c r="F151" s="24"/>
    </row>
    <row r="152" spans="1:6" s="4" customFormat="1" ht="24" customHeight="1">
      <c r="A152" s="13">
        <v>135</v>
      </c>
      <c r="B152" s="14" t="s">
        <v>301</v>
      </c>
      <c r="C152" s="14" t="s">
        <v>302</v>
      </c>
      <c r="D152" s="14" t="s">
        <v>1104</v>
      </c>
      <c r="E152" s="28"/>
      <c r="F152" s="24"/>
    </row>
    <row r="153" spans="1:6" s="4" customFormat="1" ht="24" customHeight="1">
      <c r="A153" s="13">
        <v>136</v>
      </c>
      <c r="B153" s="14" t="s">
        <v>303</v>
      </c>
      <c r="C153" s="14" t="s">
        <v>304</v>
      </c>
      <c r="D153" s="14" t="s">
        <v>1104</v>
      </c>
      <c r="E153" s="28"/>
      <c r="F153" s="24"/>
    </row>
    <row r="154" spans="1:6" s="4" customFormat="1" ht="13.5" customHeight="1">
      <c r="A154" s="13">
        <v>137</v>
      </c>
      <c r="B154" s="14" t="s">
        <v>305</v>
      </c>
      <c r="C154" s="14" t="s">
        <v>306</v>
      </c>
      <c r="D154" s="14" t="s">
        <v>1104</v>
      </c>
      <c r="E154" s="28"/>
      <c r="F154" s="24"/>
    </row>
    <row r="155" spans="1:6" s="4" customFormat="1" ht="13.5" customHeight="1">
      <c r="A155" s="15">
        <v>138</v>
      </c>
      <c r="B155" s="16" t="s">
        <v>307</v>
      </c>
      <c r="C155" s="16" t="s">
        <v>308</v>
      </c>
      <c r="D155" s="16" t="s">
        <v>1104</v>
      </c>
      <c r="E155" s="28"/>
      <c r="F155" s="26"/>
    </row>
    <row r="156" spans="1:6" s="4" customFormat="1" ht="13.5" customHeight="1">
      <c r="A156" s="13">
        <v>139</v>
      </c>
      <c r="B156" s="14" t="s">
        <v>309</v>
      </c>
      <c r="C156" s="14" t="s">
        <v>310</v>
      </c>
      <c r="D156" s="14" t="s">
        <v>1104</v>
      </c>
      <c r="E156" s="28"/>
      <c r="F156" s="24"/>
    </row>
    <row r="157" spans="1:6" s="4" customFormat="1" ht="13.5" customHeight="1">
      <c r="A157" s="15">
        <v>140</v>
      </c>
      <c r="B157" s="16" t="s">
        <v>311</v>
      </c>
      <c r="C157" s="16" t="s">
        <v>312</v>
      </c>
      <c r="D157" s="16" t="s">
        <v>1104</v>
      </c>
      <c r="E157" s="28"/>
      <c r="F157" s="26"/>
    </row>
    <row r="158" spans="1:6" s="4" customFormat="1" ht="13.5" customHeight="1">
      <c r="A158" s="13">
        <v>141</v>
      </c>
      <c r="B158" s="14" t="s">
        <v>313</v>
      </c>
      <c r="C158" s="14" t="s">
        <v>314</v>
      </c>
      <c r="D158" s="14" t="s">
        <v>1104</v>
      </c>
      <c r="E158" s="28"/>
      <c r="F158" s="24"/>
    </row>
    <row r="159" spans="1:6" s="4" customFormat="1" ht="13.5" customHeight="1">
      <c r="A159" s="15">
        <v>142</v>
      </c>
      <c r="B159" s="16" t="s">
        <v>315</v>
      </c>
      <c r="C159" s="16" t="s">
        <v>316</v>
      </c>
      <c r="D159" s="16" t="s">
        <v>1104</v>
      </c>
      <c r="E159" s="28"/>
      <c r="F159" s="26"/>
    </row>
    <row r="160" spans="1:6" s="4" customFormat="1" ht="24" customHeight="1">
      <c r="A160" s="13">
        <v>143</v>
      </c>
      <c r="B160" s="14" t="s">
        <v>317</v>
      </c>
      <c r="C160" s="14" t="s">
        <v>318</v>
      </c>
      <c r="D160" s="14" t="s">
        <v>1104</v>
      </c>
      <c r="E160" s="28"/>
      <c r="F160" s="24"/>
    </row>
    <row r="161" spans="1:6" s="4" customFormat="1" ht="24" customHeight="1">
      <c r="A161" s="15">
        <v>144</v>
      </c>
      <c r="B161" s="16" t="s">
        <v>319</v>
      </c>
      <c r="C161" s="16" t="s">
        <v>320</v>
      </c>
      <c r="D161" s="16" t="s">
        <v>1106</v>
      </c>
      <c r="E161" s="28">
        <v>100</v>
      </c>
      <c r="F161" s="26"/>
    </row>
    <row r="162" spans="1:6" s="4" customFormat="1" ht="24" customHeight="1">
      <c r="A162" s="15">
        <v>145</v>
      </c>
      <c r="B162" s="16" t="s">
        <v>321</v>
      </c>
      <c r="C162" s="16" t="s">
        <v>322</v>
      </c>
      <c r="D162" s="16" t="s">
        <v>1106</v>
      </c>
      <c r="E162" s="28">
        <v>99.99</v>
      </c>
      <c r="F162" s="26"/>
    </row>
    <row r="163" spans="1:6" s="4" customFormat="1" ht="24" customHeight="1">
      <c r="A163" s="15">
        <v>146</v>
      </c>
      <c r="B163" s="16" t="s">
        <v>323</v>
      </c>
      <c r="C163" s="16" t="s">
        <v>324</v>
      </c>
      <c r="D163" s="16" t="s">
        <v>1106</v>
      </c>
      <c r="E163" s="28">
        <v>99.99</v>
      </c>
      <c r="F163" s="26"/>
    </row>
    <row r="164" spans="1:6" s="4" customFormat="1" ht="24" customHeight="1">
      <c r="A164" s="15">
        <v>147</v>
      </c>
      <c r="B164" s="16" t="s">
        <v>325</v>
      </c>
      <c r="C164" s="16" t="s">
        <v>326</v>
      </c>
      <c r="D164" s="16" t="s">
        <v>1106</v>
      </c>
      <c r="E164" s="28">
        <v>100</v>
      </c>
      <c r="F164" s="26"/>
    </row>
    <row r="165" spans="1:6" s="4" customFormat="1" ht="13.5" customHeight="1">
      <c r="A165" s="15">
        <v>148</v>
      </c>
      <c r="B165" s="16" t="s">
        <v>327</v>
      </c>
      <c r="C165" s="16" t="s">
        <v>328</v>
      </c>
      <c r="D165" s="16" t="s">
        <v>1106</v>
      </c>
      <c r="E165" s="28">
        <v>100</v>
      </c>
      <c r="F165" s="26"/>
    </row>
    <row r="166" spans="1:6" s="4" customFormat="1" ht="13.5" customHeight="1">
      <c r="A166" s="15">
        <v>149</v>
      </c>
      <c r="B166" s="16" t="s">
        <v>329</v>
      </c>
      <c r="C166" s="16" t="s">
        <v>330</v>
      </c>
      <c r="D166" s="16" t="s">
        <v>1106</v>
      </c>
      <c r="E166" s="28">
        <v>100</v>
      </c>
      <c r="F166" s="26"/>
    </row>
    <row r="167" spans="1:6" s="4" customFormat="1" ht="24" customHeight="1">
      <c r="A167" s="15">
        <v>150</v>
      </c>
      <c r="B167" s="16" t="s">
        <v>331</v>
      </c>
      <c r="C167" s="16" t="s">
        <v>332</v>
      </c>
      <c r="D167" s="16" t="s">
        <v>1106</v>
      </c>
      <c r="E167" s="28">
        <v>100</v>
      </c>
      <c r="F167" s="26"/>
    </row>
    <row r="168" spans="1:6" s="4" customFormat="1" ht="24" customHeight="1">
      <c r="A168" s="15">
        <v>151</v>
      </c>
      <c r="B168" s="16" t="s">
        <v>333</v>
      </c>
      <c r="C168" s="16" t="s">
        <v>334</v>
      </c>
      <c r="D168" s="16" t="s">
        <v>1106</v>
      </c>
      <c r="E168" s="28">
        <v>100</v>
      </c>
      <c r="F168" s="26"/>
    </row>
    <row r="169" spans="1:6" s="4" customFormat="1" ht="24" customHeight="1">
      <c r="A169" s="15">
        <v>152</v>
      </c>
      <c r="B169" s="16" t="s">
        <v>335</v>
      </c>
      <c r="C169" s="16" t="s">
        <v>336</v>
      </c>
      <c r="D169" s="16" t="s">
        <v>1106</v>
      </c>
      <c r="E169" s="28">
        <v>100</v>
      </c>
      <c r="F169" s="26"/>
    </row>
    <row r="170" spans="1:6" s="4" customFormat="1" ht="13.5" customHeight="1">
      <c r="A170" s="15">
        <v>153</v>
      </c>
      <c r="B170" s="16" t="s">
        <v>337</v>
      </c>
      <c r="C170" s="16" t="s">
        <v>338</v>
      </c>
      <c r="D170" s="16" t="s">
        <v>1112</v>
      </c>
      <c r="E170" s="28">
        <v>99.99</v>
      </c>
      <c r="F170" s="26"/>
    </row>
    <row r="171" spans="1:6" s="4" customFormat="1" ht="13.5" customHeight="1">
      <c r="A171" s="15">
        <v>154</v>
      </c>
      <c r="B171" s="16" t="s">
        <v>339</v>
      </c>
      <c r="C171" s="16" t="s">
        <v>340</v>
      </c>
      <c r="D171" s="16" t="s">
        <v>1112</v>
      </c>
      <c r="E171" s="28">
        <v>100</v>
      </c>
      <c r="F171" s="26"/>
    </row>
    <row r="172" spans="1:6" s="4" customFormat="1" ht="13.5" customHeight="1">
      <c r="A172" s="15">
        <v>155</v>
      </c>
      <c r="B172" s="16" t="s">
        <v>341</v>
      </c>
      <c r="C172" s="16" t="s">
        <v>342</v>
      </c>
      <c r="D172" s="16" t="s">
        <v>1112</v>
      </c>
      <c r="E172" s="28">
        <v>100</v>
      </c>
      <c r="F172" s="26"/>
    </row>
    <row r="173" spans="1:6" s="4" customFormat="1" ht="13.5" customHeight="1">
      <c r="A173" s="15">
        <v>156</v>
      </c>
      <c r="B173" s="16" t="s">
        <v>343</v>
      </c>
      <c r="C173" s="16" t="s">
        <v>344</v>
      </c>
      <c r="D173" s="16" t="s">
        <v>1157</v>
      </c>
      <c r="E173" s="28">
        <v>100</v>
      </c>
      <c r="F173" s="26"/>
    </row>
    <row r="174" spans="1:6" s="4" customFormat="1" ht="13.5" customHeight="1">
      <c r="A174" s="15">
        <v>157</v>
      </c>
      <c r="B174" s="16" t="s">
        <v>345</v>
      </c>
      <c r="C174" s="16" t="s">
        <v>346</v>
      </c>
      <c r="D174" s="16" t="s">
        <v>1129</v>
      </c>
      <c r="E174" s="28">
        <v>100</v>
      </c>
      <c r="F174" s="26"/>
    </row>
    <row r="175" spans="1:6" s="4" customFormat="1" ht="24" customHeight="1">
      <c r="A175" s="13">
        <v>158</v>
      </c>
      <c r="B175" s="14" t="s">
        <v>347</v>
      </c>
      <c r="C175" s="14" t="s">
        <v>348</v>
      </c>
      <c r="D175" s="14" t="s">
        <v>1104</v>
      </c>
      <c r="E175" s="28"/>
      <c r="F175" s="24"/>
    </row>
    <row r="176" spans="1:6" s="4" customFormat="1" ht="24" customHeight="1">
      <c r="A176" s="15">
        <v>159</v>
      </c>
      <c r="B176" s="16" t="s">
        <v>349</v>
      </c>
      <c r="C176" s="16" t="s">
        <v>350</v>
      </c>
      <c r="D176" s="16" t="s">
        <v>1106</v>
      </c>
      <c r="E176" s="28">
        <v>100</v>
      </c>
      <c r="F176" s="26"/>
    </row>
    <row r="177" spans="1:6" s="4" customFormat="1" ht="24" customHeight="1">
      <c r="A177" s="15">
        <v>160</v>
      </c>
      <c r="B177" s="16" t="s">
        <v>321</v>
      </c>
      <c r="C177" s="16" t="s">
        <v>322</v>
      </c>
      <c r="D177" s="16" t="s">
        <v>1106</v>
      </c>
      <c r="E177" s="28">
        <v>99.99</v>
      </c>
      <c r="F177" s="26"/>
    </row>
    <row r="178" spans="1:6" s="4" customFormat="1" ht="24" customHeight="1">
      <c r="A178" s="15">
        <v>161</v>
      </c>
      <c r="B178" s="16" t="s">
        <v>351</v>
      </c>
      <c r="C178" s="16" t="s">
        <v>352</v>
      </c>
      <c r="D178" s="16" t="s">
        <v>1106</v>
      </c>
      <c r="E178" s="28">
        <v>100</v>
      </c>
      <c r="F178" s="26"/>
    </row>
    <row r="179" spans="1:6" s="4" customFormat="1" ht="24" customHeight="1">
      <c r="A179" s="15">
        <v>162</v>
      </c>
      <c r="B179" s="16" t="s">
        <v>353</v>
      </c>
      <c r="C179" s="16" t="s">
        <v>354</v>
      </c>
      <c r="D179" s="16" t="s">
        <v>1106</v>
      </c>
      <c r="E179" s="28">
        <v>100</v>
      </c>
      <c r="F179" s="26"/>
    </row>
    <row r="180" spans="1:6" s="4" customFormat="1" ht="13.5" customHeight="1">
      <c r="A180" s="15">
        <v>163</v>
      </c>
      <c r="B180" s="16" t="s">
        <v>339</v>
      </c>
      <c r="C180" s="16" t="s">
        <v>340</v>
      </c>
      <c r="D180" s="16" t="s">
        <v>1112</v>
      </c>
      <c r="E180" s="28">
        <v>99.97</v>
      </c>
      <c r="F180" s="26"/>
    </row>
    <row r="181" spans="1:6" s="4" customFormat="1" ht="13.5" customHeight="1">
      <c r="A181" s="15">
        <v>164</v>
      </c>
      <c r="B181" s="16" t="s">
        <v>355</v>
      </c>
      <c r="C181" s="16" t="s">
        <v>356</v>
      </c>
      <c r="D181" s="16" t="s">
        <v>1112</v>
      </c>
      <c r="E181" s="28">
        <v>100</v>
      </c>
      <c r="F181" s="26"/>
    </row>
    <row r="182" spans="1:6" s="4" customFormat="1" ht="13.5" customHeight="1">
      <c r="A182" s="15">
        <v>165</v>
      </c>
      <c r="B182" s="16" t="s">
        <v>357</v>
      </c>
      <c r="C182" s="16" t="s">
        <v>358</v>
      </c>
      <c r="D182" s="16" t="s">
        <v>1112</v>
      </c>
      <c r="E182" s="28">
        <v>99.99</v>
      </c>
      <c r="F182" s="26"/>
    </row>
    <row r="183" spans="1:6" s="4" customFormat="1" ht="13.5" customHeight="1">
      <c r="A183" s="15">
        <v>166</v>
      </c>
      <c r="B183" s="16" t="s">
        <v>343</v>
      </c>
      <c r="C183" s="16" t="s">
        <v>344</v>
      </c>
      <c r="D183" s="16" t="s">
        <v>1104</v>
      </c>
      <c r="E183" s="28"/>
      <c r="F183" s="26"/>
    </row>
    <row r="184" spans="1:6" s="4" customFormat="1" ht="13.5" customHeight="1">
      <c r="A184" s="15">
        <v>167</v>
      </c>
      <c r="B184" s="16" t="s">
        <v>345</v>
      </c>
      <c r="C184" s="16" t="s">
        <v>346</v>
      </c>
      <c r="D184" s="16" t="s">
        <v>1129</v>
      </c>
      <c r="E184" s="28">
        <v>100</v>
      </c>
      <c r="F184" s="26"/>
    </row>
    <row r="185" spans="1:6" s="4" customFormat="1" ht="24" customHeight="1">
      <c r="A185" s="13">
        <v>168</v>
      </c>
      <c r="B185" s="14" t="s">
        <v>359</v>
      </c>
      <c r="C185" s="14" t="s">
        <v>360</v>
      </c>
      <c r="D185" s="14" t="s">
        <v>1104</v>
      </c>
      <c r="E185" s="28"/>
      <c r="F185" s="24"/>
    </row>
    <row r="186" spans="1:6" s="4" customFormat="1" ht="13.5" customHeight="1">
      <c r="A186" s="13">
        <v>169</v>
      </c>
      <c r="B186" s="14" t="s">
        <v>361</v>
      </c>
      <c r="C186" s="14" t="s">
        <v>362</v>
      </c>
      <c r="D186" s="14" t="s">
        <v>1121</v>
      </c>
      <c r="E186" s="28">
        <v>62.65</v>
      </c>
      <c r="F186" s="24"/>
    </row>
    <row r="187" spans="1:6" s="4" customFormat="1" ht="13.5" customHeight="1">
      <c r="A187" s="13">
        <v>170</v>
      </c>
      <c r="B187" s="14" t="s">
        <v>363</v>
      </c>
      <c r="C187" s="14" t="s">
        <v>364</v>
      </c>
      <c r="D187" s="14" t="s">
        <v>1121</v>
      </c>
      <c r="E187" s="28">
        <v>68.48</v>
      </c>
      <c r="F187" s="24"/>
    </row>
    <row r="188" spans="1:6" s="4" customFormat="1" ht="13.5" customHeight="1">
      <c r="A188" s="13">
        <v>171</v>
      </c>
      <c r="B188" s="14" t="s">
        <v>365</v>
      </c>
      <c r="C188" s="14" t="s">
        <v>366</v>
      </c>
      <c r="D188" s="14" t="s">
        <v>1121</v>
      </c>
      <c r="E188" s="28">
        <v>72.3</v>
      </c>
      <c r="F188" s="24"/>
    </row>
    <row r="189" spans="1:6" s="4" customFormat="1" ht="45" customHeight="1">
      <c r="A189" s="13">
        <v>172</v>
      </c>
      <c r="B189" s="14" t="s">
        <v>367</v>
      </c>
      <c r="C189" s="14" t="s">
        <v>368</v>
      </c>
      <c r="D189" s="14" t="s">
        <v>1104</v>
      </c>
      <c r="E189" s="28"/>
      <c r="F189" s="24"/>
    </row>
    <row r="190" spans="1:6" s="4" customFormat="1" ht="13.5" customHeight="1">
      <c r="A190" s="15">
        <v>173</v>
      </c>
      <c r="B190" s="16" t="s">
        <v>369</v>
      </c>
      <c r="C190" s="16" t="s">
        <v>370</v>
      </c>
      <c r="D190" s="16" t="s">
        <v>1122</v>
      </c>
      <c r="E190" s="28">
        <v>100</v>
      </c>
      <c r="F190" s="26"/>
    </row>
    <row r="191" spans="1:6" s="4" customFormat="1" ht="24" customHeight="1">
      <c r="A191" s="13">
        <v>174</v>
      </c>
      <c r="B191" s="14" t="s">
        <v>371</v>
      </c>
      <c r="C191" s="14" t="s">
        <v>372</v>
      </c>
      <c r="D191" s="14" t="s">
        <v>1104</v>
      </c>
      <c r="E191" s="28"/>
      <c r="F191" s="24"/>
    </row>
    <row r="192" spans="1:6" s="4" customFormat="1" ht="24" customHeight="1">
      <c r="A192" s="13">
        <v>175</v>
      </c>
      <c r="B192" s="14" t="s">
        <v>373</v>
      </c>
      <c r="C192" s="14" t="s">
        <v>374</v>
      </c>
      <c r="D192" s="14" t="s">
        <v>1104</v>
      </c>
      <c r="E192" s="28"/>
      <c r="F192" s="24"/>
    </row>
    <row r="193" spans="1:6" s="4" customFormat="1" ht="24" customHeight="1">
      <c r="A193" s="13">
        <v>176</v>
      </c>
      <c r="B193" s="14" t="s">
        <v>375</v>
      </c>
      <c r="C193" s="14" t="s">
        <v>376</v>
      </c>
      <c r="D193" s="14" t="s">
        <v>1104</v>
      </c>
      <c r="E193" s="28"/>
      <c r="F193" s="24"/>
    </row>
    <row r="194" spans="1:6" s="4" customFormat="1" ht="24" customHeight="1">
      <c r="A194" s="13">
        <v>177</v>
      </c>
      <c r="B194" s="14" t="s">
        <v>377</v>
      </c>
      <c r="C194" s="14" t="s">
        <v>378</v>
      </c>
      <c r="D194" s="14" t="s">
        <v>1104</v>
      </c>
      <c r="E194" s="28"/>
      <c r="F194" s="24"/>
    </row>
    <row r="195" spans="1:6" s="4" customFormat="1" ht="24" customHeight="1">
      <c r="A195" s="13">
        <v>178</v>
      </c>
      <c r="B195" s="14" t="s">
        <v>379</v>
      </c>
      <c r="C195" s="14" t="s">
        <v>380</v>
      </c>
      <c r="D195" s="14" t="s">
        <v>1104</v>
      </c>
      <c r="E195" s="28"/>
      <c r="F195" s="24"/>
    </row>
    <row r="196" spans="1:6" s="4" customFormat="1" ht="24" customHeight="1">
      <c r="A196" s="13">
        <v>179</v>
      </c>
      <c r="B196" s="14" t="s">
        <v>381</v>
      </c>
      <c r="C196" s="14" t="s">
        <v>382</v>
      </c>
      <c r="D196" s="14" t="s">
        <v>1104</v>
      </c>
      <c r="E196" s="28"/>
      <c r="F196" s="24"/>
    </row>
    <row r="197" spans="1:6" s="4" customFormat="1" ht="28.5" customHeight="1">
      <c r="A197" s="11"/>
      <c r="B197" s="12" t="s">
        <v>383</v>
      </c>
      <c r="C197" s="12" t="s">
        <v>384</v>
      </c>
      <c r="D197" s="12"/>
      <c r="E197" s="12"/>
      <c r="F197" s="23"/>
    </row>
    <row r="198" spans="1:6" s="4" customFormat="1" ht="34.5" customHeight="1">
      <c r="A198" s="13">
        <v>180</v>
      </c>
      <c r="B198" s="14" t="s">
        <v>385</v>
      </c>
      <c r="C198" s="14" t="s">
        <v>386</v>
      </c>
      <c r="D198" s="14" t="s">
        <v>1104</v>
      </c>
      <c r="E198" s="28"/>
      <c r="F198" s="24"/>
    </row>
    <row r="199" spans="1:6" s="4" customFormat="1" ht="24" customHeight="1">
      <c r="A199" s="13">
        <v>181</v>
      </c>
      <c r="B199" s="14" t="s">
        <v>387</v>
      </c>
      <c r="C199" s="14" t="s">
        <v>388</v>
      </c>
      <c r="D199" s="14" t="s">
        <v>1104</v>
      </c>
      <c r="E199" s="28"/>
      <c r="F199" s="24"/>
    </row>
    <row r="200" spans="1:6" s="4" customFormat="1" ht="24" customHeight="1">
      <c r="A200" s="13">
        <v>182</v>
      </c>
      <c r="B200" s="14" t="s">
        <v>389</v>
      </c>
      <c r="C200" s="14" t="s">
        <v>390</v>
      </c>
      <c r="D200" s="14" t="s">
        <v>1104</v>
      </c>
      <c r="E200" s="28"/>
      <c r="F200" s="24"/>
    </row>
    <row r="201" spans="1:6" s="4" customFormat="1" ht="34.5" customHeight="1">
      <c r="A201" s="13">
        <v>183</v>
      </c>
      <c r="B201" s="14" t="s">
        <v>391</v>
      </c>
      <c r="C201" s="14" t="s">
        <v>392</v>
      </c>
      <c r="D201" s="14" t="s">
        <v>1104</v>
      </c>
      <c r="E201" s="28"/>
      <c r="F201" s="24"/>
    </row>
    <row r="202" spans="1:6" s="4" customFormat="1" ht="28.5" customHeight="1">
      <c r="A202" s="11"/>
      <c r="B202" s="12" t="s">
        <v>393</v>
      </c>
      <c r="C202" s="12" t="s">
        <v>394</v>
      </c>
      <c r="D202" s="12"/>
      <c r="E202" s="12"/>
      <c r="F202" s="23"/>
    </row>
    <row r="203" spans="1:6" s="4" customFormat="1" ht="24" customHeight="1">
      <c r="A203" s="13">
        <v>184</v>
      </c>
      <c r="B203" s="14" t="s">
        <v>395</v>
      </c>
      <c r="C203" s="14" t="s">
        <v>396</v>
      </c>
      <c r="D203" s="14" t="s">
        <v>1104</v>
      </c>
      <c r="E203" s="28"/>
      <c r="F203" s="24"/>
    </row>
    <row r="204" spans="1:6" s="4" customFormat="1" ht="30.75" customHeight="1">
      <c r="A204" s="9"/>
      <c r="B204" s="10" t="s">
        <v>397</v>
      </c>
      <c r="C204" s="10" t="s">
        <v>398</v>
      </c>
      <c r="D204" s="10"/>
      <c r="E204" s="12"/>
      <c r="F204" s="22"/>
    </row>
    <row r="205" spans="1:6" s="4" customFormat="1" ht="28.5" customHeight="1">
      <c r="A205" s="11"/>
      <c r="B205" s="12" t="s">
        <v>399</v>
      </c>
      <c r="C205" s="12" t="s">
        <v>400</v>
      </c>
      <c r="D205" s="12"/>
      <c r="E205" s="12"/>
      <c r="F205" s="23"/>
    </row>
    <row r="206" spans="1:6" s="4" customFormat="1" ht="24" customHeight="1">
      <c r="A206" s="13">
        <v>185</v>
      </c>
      <c r="B206" s="14" t="s">
        <v>401</v>
      </c>
      <c r="C206" s="14" t="s">
        <v>402</v>
      </c>
      <c r="D206" s="14" t="s">
        <v>1104</v>
      </c>
      <c r="E206" s="28"/>
      <c r="F206" s="24"/>
    </row>
    <row r="207" spans="1:6" s="4" customFormat="1" ht="24" customHeight="1">
      <c r="A207" s="13">
        <v>186</v>
      </c>
      <c r="B207" s="14" t="s">
        <v>403</v>
      </c>
      <c r="C207" s="14" t="s">
        <v>404</v>
      </c>
      <c r="D207" s="14" t="s">
        <v>1104</v>
      </c>
      <c r="E207" s="28"/>
      <c r="F207" s="24"/>
    </row>
    <row r="208" spans="1:6" s="4" customFormat="1" ht="13.5" customHeight="1">
      <c r="A208" s="15">
        <v>187</v>
      </c>
      <c r="B208" s="16" t="s">
        <v>405</v>
      </c>
      <c r="C208" s="16" t="s">
        <v>406</v>
      </c>
      <c r="D208" s="16" t="s">
        <v>1133</v>
      </c>
      <c r="E208" s="28">
        <v>100</v>
      </c>
      <c r="F208" s="26"/>
    </row>
    <row r="209" spans="1:6" s="4" customFormat="1" ht="24" customHeight="1">
      <c r="A209" s="13">
        <v>188</v>
      </c>
      <c r="B209" s="14" t="s">
        <v>407</v>
      </c>
      <c r="C209" s="14" t="s">
        <v>408</v>
      </c>
      <c r="D209" s="14" t="s">
        <v>1134</v>
      </c>
      <c r="E209" s="28">
        <v>81.42</v>
      </c>
      <c r="F209" s="24"/>
    </row>
    <row r="210" spans="1:6" s="4" customFormat="1" ht="24" customHeight="1">
      <c r="A210" s="13">
        <v>189</v>
      </c>
      <c r="B210" s="14" t="s">
        <v>409</v>
      </c>
      <c r="C210" s="14" t="s">
        <v>410</v>
      </c>
      <c r="D210" s="14" t="s">
        <v>1134</v>
      </c>
      <c r="E210" s="28">
        <v>76.17</v>
      </c>
      <c r="F210" s="24"/>
    </row>
    <row r="211" spans="1:6" s="4" customFormat="1" ht="24" customHeight="1">
      <c r="A211" s="13">
        <v>190</v>
      </c>
      <c r="B211" s="14" t="s">
        <v>411</v>
      </c>
      <c r="C211" s="14" t="s">
        <v>412</v>
      </c>
      <c r="D211" s="14" t="s">
        <v>1135</v>
      </c>
      <c r="E211" s="28">
        <v>7.75</v>
      </c>
      <c r="F211" s="24"/>
    </row>
    <row r="212" spans="1:6" s="4" customFormat="1" ht="24" customHeight="1">
      <c r="A212" s="13">
        <v>191</v>
      </c>
      <c r="B212" s="14" t="s">
        <v>413</v>
      </c>
      <c r="C212" s="14" t="s">
        <v>414</v>
      </c>
      <c r="D212" s="14" t="s">
        <v>1135</v>
      </c>
      <c r="E212" s="28">
        <v>6.73</v>
      </c>
      <c r="F212" s="24"/>
    </row>
    <row r="213" spans="1:6" s="4" customFormat="1" ht="45" customHeight="1">
      <c r="A213" s="15">
        <v>192</v>
      </c>
      <c r="B213" s="16" t="s">
        <v>415</v>
      </c>
      <c r="C213" s="16" t="s">
        <v>416</v>
      </c>
      <c r="D213" s="16" t="s">
        <v>1135</v>
      </c>
      <c r="E213" s="28">
        <v>100</v>
      </c>
      <c r="F213" s="26"/>
    </row>
    <row r="214" spans="1:6" s="4" customFormat="1" ht="24" customHeight="1">
      <c r="A214" s="13">
        <v>193</v>
      </c>
      <c r="B214" s="14" t="s">
        <v>417</v>
      </c>
      <c r="C214" s="14" t="s">
        <v>418</v>
      </c>
      <c r="D214" s="14" t="s">
        <v>1136</v>
      </c>
      <c r="E214" s="28">
        <v>47.22</v>
      </c>
      <c r="F214" s="24"/>
    </row>
    <row r="215" spans="1:6" s="4" customFormat="1" ht="24" customHeight="1">
      <c r="A215" s="13">
        <v>194</v>
      </c>
      <c r="B215" s="14" t="s">
        <v>419</v>
      </c>
      <c r="C215" s="14" t="s">
        <v>420</v>
      </c>
      <c r="D215" s="14" t="s">
        <v>1136</v>
      </c>
      <c r="E215" s="28">
        <v>66.97</v>
      </c>
      <c r="F215" s="24"/>
    </row>
    <row r="216" spans="1:6" s="4" customFormat="1" ht="34.5" customHeight="1">
      <c r="A216" s="13">
        <v>195</v>
      </c>
      <c r="B216" s="14" t="s">
        <v>421</v>
      </c>
      <c r="C216" s="14" t="s">
        <v>422</v>
      </c>
      <c r="D216" s="14" t="s">
        <v>1134</v>
      </c>
      <c r="E216" s="28">
        <v>73.08</v>
      </c>
      <c r="F216" s="24"/>
    </row>
    <row r="217" spans="1:6" s="4" customFormat="1" ht="24" customHeight="1">
      <c r="A217" s="13">
        <v>196</v>
      </c>
      <c r="B217" s="14" t="s">
        <v>423</v>
      </c>
      <c r="C217" s="14" t="s">
        <v>424</v>
      </c>
      <c r="D217" s="14" t="s">
        <v>1104</v>
      </c>
      <c r="E217" s="28"/>
      <c r="F217" s="24"/>
    </row>
    <row r="218" spans="1:6" s="4" customFormat="1" ht="13.5" customHeight="1">
      <c r="A218" s="15">
        <v>197</v>
      </c>
      <c r="B218" s="16" t="s">
        <v>425</v>
      </c>
      <c r="C218" s="16" t="s">
        <v>426</v>
      </c>
      <c r="D218" s="16" t="s">
        <v>1137</v>
      </c>
      <c r="E218" s="28">
        <v>100</v>
      </c>
      <c r="F218" s="26"/>
    </row>
    <row r="219" spans="1:6" s="4" customFormat="1" ht="24" customHeight="1">
      <c r="A219" s="13">
        <v>198</v>
      </c>
      <c r="B219" s="14" t="s">
        <v>427</v>
      </c>
      <c r="C219" s="14" t="s">
        <v>428</v>
      </c>
      <c r="D219" s="14" t="s">
        <v>1104</v>
      </c>
      <c r="E219" s="28"/>
      <c r="F219" s="24"/>
    </row>
    <row r="220" spans="1:6" s="4" customFormat="1" ht="28.5" customHeight="1">
      <c r="A220" s="11"/>
      <c r="B220" s="12" t="s">
        <v>429</v>
      </c>
      <c r="C220" s="12" t="s">
        <v>430</v>
      </c>
      <c r="D220" s="12"/>
      <c r="E220" s="12"/>
      <c r="F220" s="23"/>
    </row>
    <row r="221" spans="1:6" s="4" customFormat="1" ht="24" customHeight="1">
      <c r="A221" s="13">
        <v>199</v>
      </c>
      <c r="B221" s="14" t="s">
        <v>431</v>
      </c>
      <c r="C221" s="14" t="s">
        <v>432</v>
      </c>
      <c r="D221" s="14" t="s">
        <v>1104</v>
      </c>
      <c r="E221" s="28"/>
      <c r="F221" s="24"/>
    </row>
    <row r="222" spans="1:6" s="4" customFormat="1" ht="13.5" customHeight="1">
      <c r="A222" s="15">
        <v>200</v>
      </c>
      <c r="B222" s="16" t="s">
        <v>405</v>
      </c>
      <c r="C222" s="16" t="s">
        <v>406</v>
      </c>
      <c r="D222" s="16" t="s">
        <v>1134</v>
      </c>
      <c r="E222" s="28">
        <v>100</v>
      </c>
      <c r="F222" s="26"/>
    </row>
    <row r="223" spans="1:6" s="4" customFormat="1" ht="24" customHeight="1">
      <c r="A223" s="13">
        <v>201</v>
      </c>
      <c r="B223" s="14" t="s">
        <v>433</v>
      </c>
      <c r="C223" s="14" t="s">
        <v>434</v>
      </c>
      <c r="D223" s="14" t="s">
        <v>1104</v>
      </c>
      <c r="E223" s="28"/>
      <c r="F223" s="24"/>
    </row>
    <row r="224" spans="1:6" s="4" customFormat="1" ht="13.5" customHeight="1">
      <c r="A224" s="15">
        <v>202</v>
      </c>
      <c r="B224" s="16" t="s">
        <v>435</v>
      </c>
      <c r="C224" s="16" t="s">
        <v>436</v>
      </c>
      <c r="D224" s="16" t="s">
        <v>1134</v>
      </c>
      <c r="E224" s="28">
        <v>100</v>
      </c>
      <c r="F224" s="26"/>
    </row>
    <row r="225" spans="1:6" s="4" customFormat="1" ht="24" customHeight="1">
      <c r="A225" s="13">
        <v>203</v>
      </c>
      <c r="B225" s="14" t="s">
        <v>437</v>
      </c>
      <c r="C225" s="14" t="s">
        <v>438</v>
      </c>
      <c r="D225" s="14" t="s">
        <v>1104</v>
      </c>
      <c r="E225" s="28"/>
      <c r="F225" s="24"/>
    </row>
    <row r="226" spans="1:6" s="4" customFormat="1" ht="45" customHeight="1">
      <c r="A226" s="15">
        <v>204</v>
      </c>
      <c r="B226" s="16" t="s">
        <v>439</v>
      </c>
      <c r="C226" s="16" t="s">
        <v>440</v>
      </c>
      <c r="D226" s="16" t="s">
        <v>1135</v>
      </c>
      <c r="E226" s="28">
        <v>100</v>
      </c>
      <c r="F226" s="26"/>
    </row>
    <row r="227" spans="1:6" s="4" customFormat="1" ht="24" customHeight="1">
      <c r="A227" s="13">
        <v>205</v>
      </c>
      <c r="B227" s="14" t="s">
        <v>441</v>
      </c>
      <c r="C227" s="14" t="s">
        <v>442</v>
      </c>
      <c r="D227" s="14" t="s">
        <v>1135</v>
      </c>
      <c r="E227" s="28">
        <v>17.75</v>
      </c>
      <c r="F227" s="24"/>
    </row>
    <row r="228" spans="1:6" s="4" customFormat="1" ht="45" customHeight="1">
      <c r="A228" s="15">
        <v>206</v>
      </c>
      <c r="B228" s="16" t="s">
        <v>415</v>
      </c>
      <c r="C228" s="16" t="s">
        <v>416</v>
      </c>
      <c r="D228" s="16" t="s">
        <v>1135</v>
      </c>
      <c r="E228" s="28">
        <v>100</v>
      </c>
      <c r="F228" s="26"/>
    </row>
    <row r="229" spans="1:6" s="4" customFormat="1" ht="24" customHeight="1">
      <c r="A229" s="13">
        <v>207</v>
      </c>
      <c r="B229" s="14" t="s">
        <v>443</v>
      </c>
      <c r="C229" s="14" t="s">
        <v>444</v>
      </c>
      <c r="D229" s="14" t="s">
        <v>1136</v>
      </c>
      <c r="E229" s="28">
        <v>71.36</v>
      </c>
      <c r="F229" s="24"/>
    </row>
    <row r="230" spans="1:6" s="4" customFormat="1" ht="34.5" customHeight="1">
      <c r="A230" s="15">
        <v>208</v>
      </c>
      <c r="B230" s="16" t="s">
        <v>445</v>
      </c>
      <c r="C230" s="16" t="s">
        <v>446</v>
      </c>
      <c r="D230" s="16" t="s">
        <v>1136</v>
      </c>
      <c r="E230" s="28">
        <v>100</v>
      </c>
      <c r="F230" s="26"/>
    </row>
    <row r="231" spans="1:6" s="4" customFormat="1" ht="34.5" customHeight="1">
      <c r="A231" s="13">
        <v>209</v>
      </c>
      <c r="B231" s="14" t="s">
        <v>447</v>
      </c>
      <c r="C231" s="14" t="s">
        <v>448</v>
      </c>
      <c r="D231" s="14" t="s">
        <v>1136</v>
      </c>
      <c r="E231" s="28">
        <v>31.79</v>
      </c>
      <c r="F231" s="24"/>
    </row>
    <row r="232" spans="1:6" s="4" customFormat="1" ht="34.5" customHeight="1">
      <c r="A232" s="13">
        <v>210</v>
      </c>
      <c r="B232" s="14" t="s">
        <v>449</v>
      </c>
      <c r="C232" s="14" t="s">
        <v>450</v>
      </c>
      <c r="D232" s="14" t="s">
        <v>1136</v>
      </c>
      <c r="E232" s="28">
        <v>55.49</v>
      </c>
      <c r="F232" s="24"/>
    </row>
    <row r="233" spans="1:6" s="4" customFormat="1" ht="34.5" customHeight="1">
      <c r="A233" s="13">
        <v>211</v>
      </c>
      <c r="B233" s="14" t="s">
        <v>451</v>
      </c>
      <c r="C233" s="14" t="s">
        <v>452</v>
      </c>
      <c r="D233" s="14" t="s">
        <v>1136</v>
      </c>
      <c r="E233" s="28">
        <v>56.19</v>
      </c>
      <c r="F233" s="24"/>
    </row>
    <row r="234" spans="1:6" s="4" customFormat="1" ht="34.5" customHeight="1">
      <c r="A234" s="13">
        <v>212</v>
      </c>
      <c r="B234" s="14" t="s">
        <v>453</v>
      </c>
      <c r="C234" s="14" t="s">
        <v>454</v>
      </c>
      <c r="D234" s="14" t="s">
        <v>1136</v>
      </c>
      <c r="E234" s="28">
        <v>50.53</v>
      </c>
      <c r="F234" s="24"/>
    </row>
    <row r="235" spans="1:6" s="4" customFormat="1" ht="34.5" customHeight="1">
      <c r="A235" s="13">
        <v>213</v>
      </c>
      <c r="B235" s="14" t="s">
        <v>455</v>
      </c>
      <c r="C235" s="14" t="s">
        <v>456</v>
      </c>
      <c r="D235" s="14" t="s">
        <v>1136</v>
      </c>
      <c r="E235" s="28">
        <v>66.18</v>
      </c>
      <c r="F235" s="24"/>
    </row>
    <row r="236" spans="1:6" s="4" customFormat="1" ht="34.5" customHeight="1">
      <c r="A236" s="13">
        <v>214</v>
      </c>
      <c r="B236" s="14" t="s">
        <v>457</v>
      </c>
      <c r="C236" s="14" t="s">
        <v>458</v>
      </c>
      <c r="D236" s="14" t="s">
        <v>1136</v>
      </c>
      <c r="E236" s="28">
        <v>71.89</v>
      </c>
      <c r="F236" s="24"/>
    </row>
    <row r="237" spans="1:6" s="4" customFormat="1" ht="34.5" customHeight="1">
      <c r="A237" s="13">
        <v>215</v>
      </c>
      <c r="B237" s="14" t="s">
        <v>459</v>
      </c>
      <c r="C237" s="14" t="s">
        <v>460</v>
      </c>
      <c r="D237" s="14" t="s">
        <v>1136</v>
      </c>
      <c r="E237" s="28">
        <v>74.43</v>
      </c>
      <c r="F237" s="24"/>
    </row>
    <row r="238" spans="1:6" s="4" customFormat="1" ht="34.5" customHeight="1">
      <c r="A238" s="13">
        <v>216</v>
      </c>
      <c r="B238" s="14" t="s">
        <v>461</v>
      </c>
      <c r="C238" s="14" t="s">
        <v>462</v>
      </c>
      <c r="D238" s="14" t="s">
        <v>1136</v>
      </c>
      <c r="E238" s="28">
        <v>69.11</v>
      </c>
      <c r="F238" s="24"/>
    </row>
    <row r="239" spans="1:6" s="4" customFormat="1" ht="34.5" customHeight="1">
      <c r="A239" s="13">
        <v>217</v>
      </c>
      <c r="B239" s="14" t="s">
        <v>463</v>
      </c>
      <c r="C239" s="14" t="s">
        <v>464</v>
      </c>
      <c r="D239" s="14" t="s">
        <v>1136</v>
      </c>
      <c r="E239" s="28">
        <v>43.78</v>
      </c>
      <c r="F239" s="24"/>
    </row>
    <row r="240" spans="1:6" s="4" customFormat="1" ht="24" customHeight="1">
      <c r="A240" s="15">
        <v>218</v>
      </c>
      <c r="B240" s="16" t="s">
        <v>465</v>
      </c>
      <c r="C240" s="16" t="s">
        <v>466</v>
      </c>
      <c r="D240" s="16" t="s">
        <v>1136</v>
      </c>
      <c r="E240" s="28">
        <v>100</v>
      </c>
      <c r="F240" s="26"/>
    </row>
    <row r="241" spans="1:6" s="4" customFormat="1" ht="24" customHeight="1">
      <c r="A241" s="13">
        <v>219</v>
      </c>
      <c r="B241" s="14" t="s">
        <v>467</v>
      </c>
      <c r="C241" s="14" t="s">
        <v>468</v>
      </c>
      <c r="D241" s="14" t="s">
        <v>1104</v>
      </c>
      <c r="E241" s="28"/>
      <c r="F241" s="24"/>
    </row>
    <row r="242" spans="1:6" s="4" customFormat="1" ht="13.5" customHeight="1">
      <c r="A242" s="15">
        <v>220</v>
      </c>
      <c r="B242" s="16" t="s">
        <v>469</v>
      </c>
      <c r="C242" s="16" t="s">
        <v>470</v>
      </c>
      <c r="D242" s="16" t="s">
        <v>1142</v>
      </c>
      <c r="E242" s="28">
        <v>100</v>
      </c>
      <c r="F242" s="26"/>
    </row>
    <row r="243" spans="1:6" s="4" customFormat="1" ht="13.5" customHeight="1">
      <c r="A243" s="13">
        <v>221</v>
      </c>
      <c r="B243" s="14" t="s">
        <v>471</v>
      </c>
      <c r="C243" s="14" t="s">
        <v>472</v>
      </c>
      <c r="D243" s="14" t="s">
        <v>1104</v>
      </c>
      <c r="E243" s="28"/>
      <c r="F243" s="24"/>
    </row>
    <row r="244" spans="1:6" s="4" customFormat="1" ht="24" customHeight="1">
      <c r="A244" s="15">
        <v>222</v>
      </c>
      <c r="B244" s="16" t="s">
        <v>473</v>
      </c>
      <c r="C244" s="16" t="s">
        <v>474</v>
      </c>
      <c r="D244" s="16" t="s">
        <v>1136</v>
      </c>
      <c r="E244" s="28">
        <v>100</v>
      </c>
      <c r="F244" s="26"/>
    </row>
    <row r="245" spans="1:6" s="4" customFormat="1" ht="13.5" customHeight="1">
      <c r="A245" s="13">
        <v>223</v>
      </c>
      <c r="B245" s="14" t="s">
        <v>475</v>
      </c>
      <c r="C245" s="14" t="s">
        <v>476</v>
      </c>
      <c r="D245" s="14" t="s">
        <v>1104</v>
      </c>
      <c r="E245" s="28"/>
      <c r="F245" s="24"/>
    </row>
    <row r="246" spans="1:6" s="4" customFormat="1" ht="24" customHeight="1">
      <c r="A246" s="15">
        <v>224</v>
      </c>
      <c r="B246" s="16" t="s">
        <v>477</v>
      </c>
      <c r="C246" s="16" t="s">
        <v>478</v>
      </c>
      <c r="D246" s="16" t="s">
        <v>1136</v>
      </c>
      <c r="E246" s="28">
        <v>100</v>
      </c>
      <c r="F246" s="26"/>
    </row>
    <row r="247" spans="1:6" s="4" customFormat="1" ht="24" customHeight="1">
      <c r="A247" s="13">
        <v>225</v>
      </c>
      <c r="B247" s="14" t="s">
        <v>479</v>
      </c>
      <c r="C247" s="14" t="s">
        <v>480</v>
      </c>
      <c r="D247" s="14" t="s">
        <v>1104</v>
      </c>
      <c r="E247" s="28"/>
      <c r="F247" s="24"/>
    </row>
    <row r="248" spans="1:6" s="4" customFormat="1" ht="28.5" customHeight="1">
      <c r="A248" s="11"/>
      <c r="B248" s="12" t="s">
        <v>481</v>
      </c>
      <c r="C248" s="12" t="s">
        <v>482</v>
      </c>
      <c r="D248" s="12"/>
      <c r="E248" s="28">
        <v>87.27</v>
      </c>
      <c r="F248" s="23"/>
    </row>
    <row r="249" spans="1:6" s="4" customFormat="1" ht="24" customHeight="1">
      <c r="A249" s="13">
        <v>226</v>
      </c>
      <c r="B249" s="14" t="s">
        <v>483</v>
      </c>
      <c r="C249" s="14" t="s">
        <v>484</v>
      </c>
      <c r="D249" s="14" t="s">
        <v>1104</v>
      </c>
      <c r="E249" s="28"/>
      <c r="F249" s="24"/>
    </row>
    <row r="250" spans="1:6" s="4" customFormat="1" ht="24" customHeight="1">
      <c r="A250" s="15">
        <v>227</v>
      </c>
      <c r="B250" s="16" t="s">
        <v>485</v>
      </c>
      <c r="C250" s="16" t="s">
        <v>486</v>
      </c>
      <c r="D250" s="16" t="s">
        <v>1119</v>
      </c>
      <c r="E250" s="28">
        <v>100</v>
      </c>
      <c r="F250" s="26"/>
    </row>
    <row r="251" spans="1:6" s="4" customFormat="1" ht="24" customHeight="1">
      <c r="A251" s="15">
        <v>228</v>
      </c>
      <c r="B251" s="16" t="s">
        <v>487</v>
      </c>
      <c r="C251" s="16" t="s">
        <v>488</v>
      </c>
      <c r="D251" s="16" t="s">
        <v>1119</v>
      </c>
      <c r="E251" s="28">
        <v>100</v>
      </c>
      <c r="F251" s="26"/>
    </row>
    <row r="252" spans="1:6" s="4" customFormat="1" ht="24" customHeight="1">
      <c r="A252" s="15">
        <v>229</v>
      </c>
      <c r="B252" s="16" t="s">
        <v>489</v>
      </c>
      <c r="C252" s="16" t="s">
        <v>490</v>
      </c>
      <c r="D252" s="16" t="s">
        <v>1119</v>
      </c>
      <c r="E252" s="28">
        <v>100</v>
      </c>
      <c r="F252" s="26"/>
    </row>
    <row r="253" spans="1:6" s="4" customFormat="1" ht="24" customHeight="1">
      <c r="A253" s="13">
        <v>230</v>
      </c>
      <c r="B253" s="14" t="s">
        <v>491</v>
      </c>
      <c r="C253" s="14" t="s">
        <v>492</v>
      </c>
      <c r="D253" s="14" t="s">
        <v>1104</v>
      </c>
      <c r="E253" s="28"/>
      <c r="F253" s="24"/>
    </row>
    <row r="254" spans="1:6" s="4" customFormat="1" ht="24" customHeight="1">
      <c r="A254" s="15">
        <v>231</v>
      </c>
      <c r="B254" s="16" t="s">
        <v>493</v>
      </c>
      <c r="C254" s="16" t="s">
        <v>494</v>
      </c>
      <c r="D254" s="16" t="s">
        <v>1136</v>
      </c>
      <c r="E254" s="28">
        <v>100</v>
      </c>
      <c r="F254" s="26"/>
    </row>
    <row r="255" spans="1:6" s="4" customFormat="1" ht="24" customHeight="1">
      <c r="A255" s="13">
        <v>232</v>
      </c>
      <c r="B255" s="14" t="s">
        <v>495</v>
      </c>
      <c r="C255" s="14" t="s">
        <v>496</v>
      </c>
      <c r="D255" s="14" t="s">
        <v>1104</v>
      </c>
      <c r="E255" s="28"/>
      <c r="F255" s="24"/>
    </row>
    <row r="256" spans="1:6" s="4" customFormat="1" ht="24" customHeight="1">
      <c r="A256" s="15">
        <v>233</v>
      </c>
      <c r="B256" s="16" t="s">
        <v>497</v>
      </c>
      <c r="C256" s="16" t="s">
        <v>498</v>
      </c>
      <c r="D256" s="16" t="s">
        <v>1120</v>
      </c>
      <c r="E256" s="28">
        <v>100</v>
      </c>
      <c r="F256" s="26"/>
    </row>
    <row r="257" spans="1:6" s="4" customFormat="1" ht="34.5" customHeight="1">
      <c r="A257" s="13">
        <v>234</v>
      </c>
      <c r="B257" s="14" t="s">
        <v>499</v>
      </c>
      <c r="C257" s="14" t="s">
        <v>500</v>
      </c>
      <c r="D257" s="14" t="s">
        <v>1104</v>
      </c>
      <c r="E257" s="28"/>
      <c r="F257" s="24"/>
    </row>
    <row r="258" spans="1:6" s="4" customFormat="1" ht="24" customHeight="1">
      <c r="A258" s="15">
        <v>235</v>
      </c>
      <c r="B258" s="16" t="s">
        <v>501</v>
      </c>
      <c r="C258" s="16" t="s">
        <v>502</v>
      </c>
      <c r="D258" s="16" t="s">
        <v>1120</v>
      </c>
      <c r="E258" s="28">
        <v>100</v>
      </c>
      <c r="F258" s="26"/>
    </row>
    <row r="259" spans="1:6" s="4" customFormat="1" ht="24" customHeight="1">
      <c r="A259" s="13">
        <v>236</v>
      </c>
      <c r="B259" s="14" t="s">
        <v>503</v>
      </c>
      <c r="C259" s="14" t="s">
        <v>504</v>
      </c>
      <c r="D259" s="14" t="s">
        <v>1104</v>
      </c>
      <c r="E259" s="28"/>
      <c r="F259" s="24"/>
    </row>
    <row r="260" spans="1:6" s="4" customFormat="1" ht="24" customHeight="1">
      <c r="A260" s="15">
        <v>237</v>
      </c>
      <c r="B260" s="16" t="s">
        <v>485</v>
      </c>
      <c r="C260" s="16" t="s">
        <v>486</v>
      </c>
      <c r="D260" s="16" t="s">
        <v>1119</v>
      </c>
      <c r="E260" s="28">
        <v>100</v>
      </c>
      <c r="F260" s="26"/>
    </row>
    <row r="261" spans="1:6" s="4" customFormat="1" ht="13.5" customHeight="1">
      <c r="A261" s="13">
        <v>238</v>
      </c>
      <c r="B261" s="14" t="s">
        <v>505</v>
      </c>
      <c r="C261" s="14" t="s">
        <v>506</v>
      </c>
      <c r="D261" s="14" t="s">
        <v>1143</v>
      </c>
      <c r="E261" s="28">
        <v>54.34</v>
      </c>
      <c r="F261" s="24"/>
    </row>
    <row r="262" spans="1:6" s="4" customFormat="1" ht="34.5" customHeight="1">
      <c r="A262" s="13">
        <v>239</v>
      </c>
      <c r="B262" s="14" t="s">
        <v>507</v>
      </c>
      <c r="C262" s="14" t="s">
        <v>508</v>
      </c>
      <c r="D262" s="14" t="s">
        <v>1104</v>
      </c>
      <c r="E262" s="28"/>
      <c r="F262" s="24"/>
    </row>
    <row r="263" spans="1:6" s="4" customFormat="1" ht="24" customHeight="1">
      <c r="A263" s="15">
        <v>240</v>
      </c>
      <c r="B263" s="16" t="s">
        <v>509</v>
      </c>
      <c r="C263" s="16" t="s">
        <v>510</v>
      </c>
      <c r="D263" s="16" t="s">
        <v>1119</v>
      </c>
      <c r="E263" s="28">
        <v>100</v>
      </c>
      <c r="F263" s="26"/>
    </row>
    <row r="264" spans="1:6" s="4" customFormat="1" ht="24" customHeight="1">
      <c r="A264" s="13">
        <v>241</v>
      </c>
      <c r="B264" s="14" t="s">
        <v>511</v>
      </c>
      <c r="C264" s="14" t="s">
        <v>512</v>
      </c>
      <c r="D264" s="14" t="s">
        <v>1104</v>
      </c>
      <c r="E264" s="28"/>
      <c r="F264" s="24"/>
    </row>
    <row r="265" spans="1:6" s="4" customFormat="1" ht="24" customHeight="1">
      <c r="A265" s="15">
        <v>242</v>
      </c>
      <c r="B265" s="16" t="s">
        <v>513</v>
      </c>
      <c r="C265" s="16" t="s">
        <v>514</v>
      </c>
      <c r="D265" s="16" t="s">
        <v>1119</v>
      </c>
      <c r="E265" s="28">
        <v>100</v>
      </c>
      <c r="F265" s="26"/>
    </row>
    <row r="266" spans="1:6" s="4" customFormat="1" ht="24" customHeight="1">
      <c r="A266" s="15">
        <v>243</v>
      </c>
      <c r="B266" s="16" t="s">
        <v>515</v>
      </c>
      <c r="C266" s="16" t="s">
        <v>516</v>
      </c>
      <c r="D266" s="16" t="s">
        <v>1119</v>
      </c>
      <c r="E266" s="28">
        <v>100</v>
      </c>
      <c r="F266" s="26"/>
    </row>
    <row r="267" spans="1:6" s="4" customFormat="1" ht="24" customHeight="1">
      <c r="A267" s="15">
        <v>244</v>
      </c>
      <c r="B267" s="16" t="s">
        <v>517</v>
      </c>
      <c r="C267" s="16" t="s">
        <v>518</v>
      </c>
      <c r="D267" s="16" t="s">
        <v>1119</v>
      </c>
      <c r="E267" s="28">
        <v>100</v>
      </c>
      <c r="F267" s="26"/>
    </row>
    <row r="268" spans="1:6" s="4" customFormat="1" ht="24" customHeight="1">
      <c r="A268" s="15">
        <v>245</v>
      </c>
      <c r="B268" s="16" t="s">
        <v>509</v>
      </c>
      <c r="C268" s="16" t="s">
        <v>510</v>
      </c>
      <c r="D268" s="16" t="s">
        <v>1119</v>
      </c>
      <c r="E268" s="28">
        <v>100</v>
      </c>
      <c r="F268" s="26"/>
    </row>
    <row r="269" spans="1:6" s="4" customFormat="1" ht="24" customHeight="1">
      <c r="A269" s="15">
        <v>246</v>
      </c>
      <c r="B269" s="16" t="s">
        <v>519</v>
      </c>
      <c r="C269" s="16" t="s">
        <v>520</v>
      </c>
      <c r="D269" s="16" t="s">
        <v>1115</v>
      </c>
      <c r="E269" s="28">
        <v>100</v>
      </c>
      <c r="F269" s="26"/>
    </row>
    <row r="270" spans="1:6" s="4" customFormat="1" ht="24" customHeight="1">
      <c r="A270" s="15">
        <v>247</v>
      </c>
      <c r="B270" s="16" t="s">
        <v>521</v>
      </c>
      <c r="C270" s="16" t="s">
        <v>522</v>
      </c>
      <c r="D270" s="16" t="s">
        <v>1120</v>
      </c>
      <c r="E270" s="28">
        <v>100</v>
      </c>
      <c r="F270" s="26"/>
    </row>
    <row r="271" spans="1:6" s="4" customFormat="1" ht="24" customHeight="1">
      <c r="A271" s="13">
        <v>248</v>
      </c>
      <c r="B271" s="14" t="s">
        <v>523</v>
      </c>
      <c r="C271" s="14" t="s">
        <v>524</v>
      </c>
      <c r="D271" s="14" t="s">
        <v>1104</v>
      </c>
      <c r="E271" s="28"/>
      <c r="F271" s="24"/>
    </row>
    <row r="272" spans="1:6" s="4" customFormat="1" ht="24" customHeight="1">
      <c r="A272" s="15">
        <v>249</v>
      </c>
      <c r="B272" s="16" t="s">
        <v>525</v>
      </c>
      <c r="C272" s="16" t="s">
        <v>526</v>
      </c>
      <c r="D272" s="16" t="s">
        <v>1119</v>
      </c>
      <c r="E272" s="28">
        <v>100</v>
      </c>
      <c r="F272" s="26"/>
    </row>
    <row r="273" spans="1:6" s="4" customFormat="1" ht="24" customHeight="1">
      <c r="A273" s="13">
        <v>250</v>
      </c>
      <c r="B273" s="14" t="s">
        <v>527</v>
      </c>
      <c r="C273" s="14" t="s">
        <v>528</v>
      </c>
      <c r="D273" s="14" t="s">
        <v>1104</v>
      </c>
      <c r="E273" s="28"/>
      <c r="F273" s="24"/>
    </row>
    <row r="274" spans="1:6" s="4" customFormat="1" ht="24" customHeight="1">
      <c r="A274" s="15">
        <v>251</v>
      </c>
      <c r="B274" s="16" t="s">
        <v>529</v>
      </c>
      <c r="C274" s="16" t="s">
        <v>530</v>
      </c>
      <c r="D274" s="16" t="s">
        <v>1119</v>
      </c>
      <c r="E274" s="28">
        <v>100</v>
      </c>
      <c r="F274" s="26"/>
    </row>
    <row r="275" spans="1:6" s="4" customFormat="1" ht="24" customHeight="1">
      <c r="A275" s="13">
        <v>252</v>
      </c>
      <c r="B275" s="14" t="s">
        <v>531</v>
      </c>
      <c r="C275" s="14" t="s">
        <v>532</v>
      </c>
      <c r="D275" s="14" t="s">
        <v>1104</v>
      </c>
      <c r="E275" s="28"/>
      <c r="F275" s="24"/>
    </row>
    <row r="276" spans="1:6" s="4" customFormat="1" ht="24" customHeight="1">
      <c r="A276" s="15">
        <v>253</v>
      </c>
      <c r="B276" s="16" t="s">
        <v>525</v>
      </c>
      <c r="C276" s="16" t="s">
        <v>526</v>
      </c>
      <c r="D276" s="16" t="s">
        <v>1119</v>
      </c>
      <c r="E276" s="28">
        <v>100</v>
      </c>
      <c r="F276" s="26"/>
    </row>
    <row r="277" spans="1:6" s="4" customFormat="1" ht="34.5" customHeight="1">
      <c r="A277" s="13">
        <v>254</v>
      </c>
      <c r="B277" s="14" t="s">
        <v>533</v>
      </c>
      <c r="C277" s="14" t="s">
        <v>534</v>
      </c>
      <c r="D277" s="14" t="s">
        <v>1143</v>
      </c>
      <c r="E277" s="28">
        <v>28.42</v>
      </c>
      <c r="F277" s="24"/>
    </row>
    <row r="278" spans="1:6" s="4" customFormat="1" ht="24" customHeight="1">
      <c r="A278" s="15">
        <v>255</v>
      </c>
      <c r="B278" s="16" t="s">
        <v>535</v>
      </c>
      <c r="C278" s="16" t="s">
        <v>536</v>
      </c>
      <c r="D278" s="16" t="s">
        <v>1119</v>
      </c>
      <c r="E278" s="28">
        <v>100</v>
      </c>
      <c r="F278" s="26"/>
    </row>
    <row r="279" spans="1:6" s="4" customFormat="1" ht="24" customHeight="1">
      <c r="A279" s="13">
        <v>256</v>
      </c>
      <c r="B279" s="14" t="s">
        <v>537</v>
      </c>
      <c r="C279" s="14" t="s">
        <v>538</v>
      </c>
      <c r="D279" s="14" t="s">
        <v>1104</v>
      </c>
      <c r="E279" s="28"/>
      <c r="F279" s="24"/>
    </row>
    <row r="280" spans="1:6" s="4" customFormat="1" ht="13.5" customHeight="1">
      <c r="A280" s="15">
        <v>257</v>
      </c>
      <c r="B280" s="16" t="s">
        <v>539</v>
      </c>
      <c r="C280" s="16" t="s">
        <v>540</v>
      </c>
      <c r="D280" s="16" t="s">
        <v>1136</v>
      </c>
      <c r="E280" s="28">
        <v>100</v>
      </c>
      <c r="F280" s="26"/>
    </row>
    <row r="281" spans="1:6" s="4" customFormat="1" ht="24" customHeight="1">
      <c r="A281" s="13">
        <v>258</v>
      </c>
      <c r="B281" s="14" t="s">
        <v>541</v>
      </c>
      <c r="C281" s="14" t="s">
        <v>542</v>
      </c>
      <c r="D281" s="14" t="s">
        <v>1104</v>
      </c>
      <c r="E281" s="28"/>
      <c r="F281" s="24"/>
    </row>
    <row r="282" spans="1:6" s="4" customFormat="1" ht="24" customHeight="1">
      <c r="A282" s="15">
        <v>259</v>
      </c>
      <c r="B282" s="16" t="s">
        <v>543</v>
      </c>
      <c r="C282" s="16" t="s">
        <v>544</v>
      </c>
      <c r="D282" s="16" t="s">
        <v>1136</v>
      </c>
      <c r="E282" s="28">
        <v>100</v>
      </c>
      <c r="F282" s="26"/>
    </row>
    <row r="283" spans="1:6" s="4" customFormat="1" ht="24" customHeight="1">
      <c r="A283" s="13">
        <v>260</v>
      </c>
      <c r="B283" s="14" t="s">
        <v>545</v>
      </c>
      <c r="C283" s="14" t="s">
        <v>546</v>
      </c>
      <c r="D283" s="14" t="s">
        <v>1104</v>
      </c>
      <c r="E283" s="28"/>
      <c r="F283" s="24"/>
    </row>
    <row r="284" spans="1:6" s="4" customFormat="1" ht="28.5" customHeight="1">
      <c r="A284" s="11"/>
      <c r="B284" s="12" t="s">
        <v>547</v>
      </c>
      <c r="C284" s="12" t="s">
        <v>548</v>
      </c>
      <c r="D284" s="12"/>
      <c r="E284" s="28">
        <v>78.8</v>
      </c>
      <c r="F284" s="23"/>
    </row>
    <row r="285" spans="1:6" s="4" customFormat="1" ht="34.5" customHeight="1">
      <c r="A285" s="13">
        <v>261</v>
      </c>
      <c r="B285" s="14" t="s">
        <v>549</v>
      </c>
      <c r="C285" s="14" t="s">
        <v>550</v>
      </c>
      <c r="D285" s="37" t="s">
        <v>1104</v>
      </c>
      <c r="E285" s="28"/>
      <c r="F285" s="24"/>
    </row>
    <row r="286" spans="1:6" s="4" customFormat="1" ht="24" customHeight="1">
      <c r="A286" s="15">
        <v>262</v>
      </c>
      <c r="B286" s="16" t="s">
        <v>551</v>
      </c>
      <c r="C286" s="16" t="s">
        <v>552</v>
      </c>
      <c r="D286" s="38" t="s">
        <v>1120</v>
      </c>
      <c r="E286" s="28">
        <v>100</v>
      </c>
      <c r="F286" s="26"/>
    </row>
    <row r="287" spans="1:6" s="4" customFormat="1" ht="24" customHeight="1">
      <c r="A287" s="15">
        <v>263</v>
      </c>
      <c r="B287" s="16" t="s">
        <v>553</v>
      </c>
      <c r="C287" s="16" t="s">
        <v>554</v>
      </c>
      <c r="D287" s="38" t="s">
        <v>1120</v>
      </c>
      <c r="E287" s="28">
        <v>100</v>
      </c>
      <c r="F287" s="26"/>
    </row>
    <row r="288" spans="1:6" s="4" customFormat="1" ht="34.5" customHeight="1">
      <c r="A288" s="13">
        <v>264</v>
      </c>
      <c r="B288" s="14" t="s">
        <v>555</v>
      </c>
      <c r="C288" s="14" t="s">
        <v>556</v>
      </c>
      <c r="D288" s="37" t="s">
        <v>1104</v>
      </c>
      <c r="E288" s="28"/>
      <c r="F288" s="24"/>
    </row>
    <row r="289" spans="1:6" s="4" customFormat="1" ht="24" customHeight="1">
      <c r="A289" s="15">
        <v>265</v>
      </c>
      <c r="B289" s="16" t="s">
        <v>557</v>
      </c>
      <c r="C289" s="16" t="s">
        <v>558</v>
      </c>
      <c r="D289" s="38" t="s">
        <v>1120</v>
      </c>
      <c r="E289" s="28">
        <v>100</v>
      </c>
      <c r="F289" s="26"/>
    </row>
    <row r="290" spans="1:6" s="4" customFormat="1" ht="24" customHeight="1">
      <c r="A290" s="13">
        <v>266</v>
      </c>
      <c r="B290" s="14" t="s">
        <v>559</v>
      </c>
      <c r="C290" s="14" t="s">
        <v>560</v>
      </c>
      <c r="D290" s="37" t="s">
        <v>1104</v>
      </c>
      <c r="E290" s="28"/>
      <c r="F290" s="24"/>
    </row>
    <row r="291" spans="1:6" s="4" customFormat="1" ht="24" customHeight="1">
      <c r="A291" s="15">
        <v>267</v>
      </c>
      <c r="B291" s="16" t="s">
        <v>561</v>
      </c>
      <c r="C291" s="16" t="s">
        <v>562</v>
      </c>
      <c r="D291" s="38" t="s">
        <v>1120</v>
      </c>
      <c r="E291" s="28">
        <v>100</v>
      </c>
      <c r="F291" s="26"/>
    </row>
    <row r="292" spans="1:6" s="4" customFormat="1" ht="24" customHeight="1">
      <c r="A292" s="13">
        <v>268</v>
      </c>
      <c r="B292" s="14" t="s">
        <v>563</v>
      </c>
      <c r="C292" s="14" t="s">
        <v>564</v>
      </c>
      <c r="D292" s="37" t="s">
        <v>1104</v>
      </c>
      <c r="E292" s="28"/>
      <c r="F292" s="24"/>
    </row>
    <row r="293" spans="1:6" s="4" customFormat="1" ht="28.5" customHeight="1">
      <c r="A293" s="11"/>
      <c r="B293" s="12" t="s">
        <v>565</v>
      </c>
      <c r="C293" s="12" t="s">
        <v>566</v>
      </c>
      <c r="D293" s="12"/>
      <c r="E293" s="12"/>
      <c r="F293" s="23"/>
    </row>
    <row r="294" spans="1:6" s="4" customFormat="1" ht="13.5" customHeight="1">
      <c r="A294" s="13">
        <v>269</v>
      </c>
      <c r="B294" s="14" t="s">
        <v>567</v>
      </c>
      <c r="C294" s="14" t="s">
        <v>568</v>
      </c>
      <c r="D294" s="14" t="s">
        <v>1104</v>
      </c>
      <c r="E294" s="28"/>
      <c r="F294" s="24"/>
    </row>
    <row r="295" spans="1:6" s="4" customFormat="1" ht="24" customHeight="1">
      <c r="A295" s="13">
        <v>270</v>
      </c>
      <c r="B295" s="14" t="s">
        <v>569</v>
      </c>
      <c r="C295" s="14" t="s">
        <v>570</v>
      </c>
      <c r="D295" s="14" t="s">
        <v>1104</v>
      </c>
      <c r="E295" s="28"/>
      <c r="F295" s="24"/>
    </row>
    <row r="296" spans="1:6" s="4" customFormat="1" ht="34.5" customHeight="1">
      <c r="A296" s="13">
        <v>271</v>
      </c>
      <c r="B296" s="14" t="s">
        <v>571</v>
      </c>
      <c r="C296" s="14" t="s">
        <v>572</v>
      </c>
      <c r="D296" s="14" t="s">
        <v>1104</v>
      </c>
      <c r="E296" s="28"/>
      <c r="F296" s="24"/>
    </row>
    <row r="297" spans="1:6" s="4" customFormat="1" ht="24" customHeight="1">
      <c r="A297" s="15">
        <v>272</v>
      </c>
      <c r="B297" s="16" t="s">
        <v>573</v>
      </c>
      <c r="C297" s="16" t="s">
        <v>574</v>
      </c>
      <c r="D297" s="16" t="s">
        <v>1144</v>
      </c>
      <c r="E297" s="28">
        <v>100</v>
      </c>
      <c r="F297" s="26"/>
    </row>
    <row r="298" spans="1:6" s="4" customFormat="1" ht="34.5" customHeight="1">
      <c r="A298" s="13">
        <v>273</v>
      </c>
      <c r="B298" s="14" t="s">
        <v>575</v>
      </c>
      <c r="C298" s="14" t="s">
        <v>576</v>
      </c>
      <c r="D298" s="14" t="s">
        <v>1146</v>
      </c>
      <c r="E298" s="28">
        <v>77.58</v>
      </c>
      <c r="F298" s="24"/>
    </row>
    <row r="299" spans="1:6" s="4" customFormat="1" ht="24" customHeight="1">
      <c r="A299" s="13">
        <v>274</v>
      </c>
      <c r="B299" s="14" t="s">
        <v>577</v>
      </c>
      <c r="C299" s="14" t="s">
        <v>578</v>
      </c>
      <c r="D299" s="14" t="s">
        <v>1146</v>
      </c>
      <c r="E299" s="28">
        <v>62.59</v>
      </c>
      <c r="F299" s="24"/>
    </row>
    <row r="300" spans="1:6" s="4" customFormat="1" ht="24" customHeight="1">
      <c r="A300" s="13">
        <v>275</v>
      </c>
      <c r="B300" s="14" t="s">
        <v>579</v>
      </c>
      <c r="C300" s="14" t="s">
        <v>580</v>
      </c>
      <c r="D300" s="14" t="s">
        <v>1146</v>
      </c>
      <c r="E300" s="28">
        <v>64.29</v>
      </c>
      <c r="F300" s="24"/>
    </row>
    <row r="301" spans="1:6" s="4" customFormat="1" ht="24" customHeight="1">
      <c r="A301" s="13">
        <v>276</v>
      </c>
      <c r="B301" s="14" t="s">
        <v>581</v>
      </c>
      <c r="C301" s="14" t="s">
        <v>582</v>
      </c>
      <c r="D301" s="14" t="s">
        <v>1121</v>
      </c>
      <c r="E301" s="28">
        <v>100</v>
      </c>
      <c r="F301" s="24"/>
    </row>
    <row r="302" spans="1:6" s="4" customFormat="1" ht="34.5" customHeight="1">
      <c r="A302" s="13">
        <v>277</v>
      </c>
      <c r="B302" s="14" t="s">
        <v>583</v>
      </c>
      <c r="C302" s="14" t="s">
        <v>584</v>
      </c>
      <c r="D302" s="14" t="s">
        <v>1104</v>
      </c>
      <c r="E302" s="28"/>
      <c r="F302" s="24"/>
    </row>
    <row r="303" spans="1:6" s="4" customFormat="1" ht="24" customHeight="1">
      <c r="A303" s="15">
        <v>278</v>
      </c>
      <c r="B303" s="16" t="s">
        <v>585</v>
      </c>
      <c r="C303" s="16" t="s">
        <v>586</v>
      </c>
      <c r="D303" s="16" t="s">
        <v>1116</v>
      </c>
      <c r="E303" s="28">
        <v>100</v>
      </c>
      <c r="F303" s="26"/>
    </row>
    <row r="304" spans="1:6" s="4" customFormat="1" ht="13.5" customHeight="1">
      <c r="A304" s="13">
        <v>279</v>
      </c>
      <c r="B304" s="14" t="s">
        <v>587</v>
      </c>
      <c r="C304" s="14" t="s">
        <v>588</v>
      </c>
      <c r="D304" s="14" t="s">
        <v>1104</v>
      </c>
      <c r="E304" s="28"/>
      <c r="F304" s="24"/>
    </row>
    <row r="305" spans="1:6" s="4" customFormat="1" ht="13.5" customHeight="1">
      <c r="A305" s="15">
        <v>280</v>
      </c>
      <c r="B305" s="16" t="s">
        <v>589</v>
      </c>
      <c r="C305" s="16" t="s">
        <v>590</v>
      </c>
      <c r="D305" s="16" t="s">
        <v>1147</v>
      </c>
      <c r="E305" s="28">
        <v>100</v>
      </c>
      <c r="F305" s="26"/>
    </row>
    <row r="306" spans="1:6" s="4" customFormat="1" ht="24" customHeight="1">
      <c r="A306" s="13">
        <v>281</v>
      </c>
      <c r="B306" s="14" t="s">
        <v>591</v>
      </c>
      <c r="C306" s="14" t="s">
        <v>592</v>
      </c>
      <c r="D306" s="14" t="s">
        <v>1104</v>
      </c>
      <c r="E306" s="28"/>
      <c r="F306" s="24"/>
    </row>
    <row r="307" spans="1:6" s="4" customFormat="1" ht="13.5" customHeight="1">
      <c r="A307" s="15">
        <v>282</v>
      </c>
      <c r="B307" s="16" t="s">
        <v>589</v>
      </c>
      <c r="C307" s="16" t="s">
        <v>590</v>
      </c>
      <c r="D307" s="16" t="s">
        <v>1144</v>
      </c>
      <c r="E307" s="28">
        <v>100</v>
      </c>
      <c r="F307" s="26"/>
    </row>
    <row r="308" spans="1:6" s="4" customFormat="1" ht="24" customHeight="1">
      <c r="A308" s="13">
        <v>283</v>
      </c>
      <c r="B308" s="14" t="s">
        <v>593</v>
      </c>
      <c r="C308" s="14" t="s">
        <v>594</v>
      </c>
      <c r="D308" s="14" t="s">
        <v>1121</v>
      </c>
      <c r="E308" s="28">
        <v>99.99</v>
      </c>
      <c r="F308" s="24"/>
    </row>
    <row r="309" spans="1:6" s="4" customFormat="1" ht="24" customHeight="1">
      <c r="A309" s="13">
        <v>284</v>
      </c>
      <c r="B309" s="14" t="s">
        <v>595</v>
      </c>
      <c r="C309" s="14" t="s">
        <v>596</v>
      </c>
      <c r="D309" s="14" t="s">
        <v>1104</v>
      </c>
      <c r="E309" s="28"/>
      <c r="F309" s="24"/>
    </row>
    <row r="310" spans="1:6" s="4" customFormat="1" ht="28.5" customHeight="1">
      <c r="A310" s="11"/>
      <c r="B310" s="12" t="s">
        <v>597</v>
      </c>
      <c r="C310" s="12" t="s">
        <v>598</v>
      </c>
      <c r="D310" s="12"/>
      <c r="E310" s="12"/>
      <c r="F310" s="23"/>
    </row>
    <row r="311" spans="1:6" s="4" customFormat="1" ht="24" customHeight="1">
      <c r="A311" s="13">
        <v>285</v>
      </c>
      <c r="B311" s="14" t="s">
        <v>599</v>
      </c>
      <c r="C311" s="14" t="s">
        <v>600</v>
      </c>
      <c r="D311" s="14" t="s">
        <v>1130</v>
      </c>
      <c r="E311" s="28">
        <v>44.12</v>
      </c>
      <c r="F311" s="24"/>
    </row>
    <row r="312" spans="1:6" s="4" customFormat="1" ht="24" customHeight="1">
      <c r="A312" s="13">
        <v>286</v>
      </c>
      <c r="B312" s="14" t="s">
        <v>601</v>
      </c>
      <c r="C312" s="14" t="s">
        <v>602</v>
      </c>
      <c r="D312" s="14" t="s">
        <v>1130</v>
      </c>
      <c r="E312" s="28">
        <v>40.02</v>
      </c>
      <c r="F312" s="24"/>
    </row>
    <row r="313" spans="1:6" s="4" customFormat="1" ht="24" customHeight="1">
      <c r="A313" s="13">
        <v>287</v>
      </c>
      <c r="B313" s="14" t="s">
        <v>603</v>
      </c>
      <c r="C313" s="14" t="s">
        <v>604</v>
      </c>
      <c r="D313" s="14" t="s">
        <v>1130</v>
      </c>
      <c r="E313" s="28">
        <v>44.19</v>
      </c>
      <c r="F313" s="24"/>
    </row>
    <row r="314" spans="1:6" s="4" customFormat="1" ht="13.5" customHeight="1">
      <c r="A314" s="13">
        <v>288</v>
      </c>
      <c r="B314" s="14" t="s">
        <v>605</v>
      </c>
      <c r="C314" s="14" t="s">
        <v>606</v>
      </c>
      <c r="D314" s="14" t="s">
        <v>1130</v>
      </c>
      <c r="E314" s="28">
        <v>47</v>
      </c>
      <c r="F314" s="24"/>
    </row>
    <row r="315" spans="1:6" s="4" customFormat="1" ht="24" customHeight="1">
      <c r="A315" s="13">
        <v>289</v>
      </c>
      <c r="B315" s="14" t="s">
        <v>607</v>
      </c>
      <c r="C315" s="14" t="s">
        <v>608</v>
      </c>
      <c r="D315" s="14" t="s">
        <v>1130</v>
      </c>
      <c r="E315" s="28">
        <v>32.54</v>
      </c>
      <c r="F315" s="24"/>
    </row>
    <row r="316" spans="1:6" s="4" customFormat="1" ht="24" customHeight="1">
      <c r="A316" s="13">
        <v>290</v>
      </c>
      <c r="B316" s="14" t="s">
        <v>609</v>
      </c>
      <c r="C316" s="14" t="s">
        <v>610</v>
      </c>
      <c r="D316" s="14" t="s">
        <v>1130</v>
      </c>
      <c r="E316" s="28">
        <v>37</v>
      </c>
      <c r="F316" s="24"/>
    </row>
    <row r="317" spans="1:6" s="4" customFormat="1" ht="13.5" customHeight="1">
      <c r="A317" s="13">
        <v>291</v>
      </c>
      <c r="B317" s="14" t="s">
        <v>611</v>
      </c>
      <c r="C317" s="14" t="s">
        <v>612</v>
      </c>
      <c r="D317" s="14" t="s">
        <v>1130</v>
      </c>
      <c r="E317" s="28">
        <v>41.5</v>
      </c>
      <c r="F317" s="24"/>
    </row>
    <row r="318" spans="1:6" s="4" customFormat="1" ht="34.5" customHeight="1">
      <c r="A318" s="13">
        <v>292</v>
      </c>
      <c r="B318" s="14" t="s">
        <v>613</v>
      </c>
      <c r="C318" s="14" t="s">
        <v>614</v>
      </c>
      <c r="D318" s="14" t="s">
        <v>1130</v>
      </c>
      <c r="E318" s="28">
        <v>48.96</v>
      </c>
      <c r="F318" s="24"/>
    </row>
    <row r="319" spans="1:6" s="4" customFormat="1" ht="24" customHeight="1">
      <c r="A319" s="13">
        <v>293</v>
      </c>
      <c r="B319" s="14" t="s">
        <v>615</v>
      </c>
      <c r="C319" s="14" t="s">
        <v>616</v>
      </c>
      <c r="D319" s="14" t="s">
        <v>1104</v>
      </c>
      <c r="E319" s="28"/>
      <c r="F319" s="24"/>
    </row>
    <row r="320" spans="1:6" s="4" customFormat="1" ht="24" customHeight="1">
      <c r="A320" s="15">
        <v>294</v>
      </c>
      <c r="B320" s="16" t="s">
        <v>617</v>
      </c>
      <c r="C320" s="16" t="s">
        <v>618</v>
      </c>
      <c r="D320" s="16" t="s">
        <v>1130</v>
      </c>
      <c r="E320" s="28">
        <v>100</v>
      </c>
      <c r="F320" s="26"/>
    </row>
    <row r="321" spans="1:6" s="4" customFormat="1" ht="24" customHeight="1">
      <c r="A321" s="13">
        <v>295</v>
      </c>
      <c r="B321" s="14" t="s">
        <v>619</v>
      </c>
      <c r="C321" s="14" t="s">
        <v>620</v>
      </c>
      <c r="D321" s="14" t="s">
        <v>1104</v>
      </c>
      <c r="E321" s="28"/>
      <c r="F321" s="24"/>
    </row>
    <row r="322" spans="1:6" s="4" customFormat="1" ht="24" customHeight="1">
      <c r="A322" s="15">
        <v>296</v>
      </c>
      <c r="B322" s="16" t="s">
        <v>621</v>
      </c>
      <c r="C322" s="16" t="s">
        <v>622</v>
      </c>
      <c r="D322" s="16" t="s">
        <v>1130</v>
      </c>
      <c r="E322" s="28">
        <v>100</v>
      </c>
      <c r="F322" s="26"/>
    </row>
    <row r="323" spans="1:6" s="4" customFormat="1" ht="24" customHeight="1">
      <c r="A323" s="13">
        <v>297</v>
      </c>
      <c r="B323" s="14" t="s">
        <v>623</v>
      </c>
      <c r="C323" s="14" t="s">
        <v>624</v>
      </c>
      <c r="D323" s="14" t="s">
        <v>1104</v>
      </c>
      <c r="E323" s="28"/>
      <c r="F323" s="24"/>
    </row>
    <row r="324" spans="1:6" s="4" customFormat="1" ht="24" customHeight="1">
      <c r="A324" s="15">
        <v>298</v>
      </c>
      <c r="B324" s="16" t="s">
        <v>625</v>
      </c>
      <c r="C324" s="16" t="s">
        <v>626</v>
      </c>
      <c r="D324" s="16" t="s">
        <v>1130</v>
      </c>
      <c r="E324" s="28">
        <v>100</v>
      </c>
      <c r="F324" s="26"/>
    </row>
    <row r="325" spans="1:6" s="4" customFormat="1" ht="24" customHeight="1">
      <c r="A325" s="13">
        <v>299</v>
      </c>
      <c r="B325" s="14" t="s">
        <v>627</v>
      </c>
      <c r="C325" s="14" t="s">
        <v>628</v>
      </c>
      <c r="D325" s="14" t="s">
        <v>1116</v>
      </c>
      <c r="E325" s="28">
        <v>69.5</v>
      </c>
      <c r="F325" s="24"/>
    </row>
    <row r="326" spans="1:6" s="4" customFormat="1" ht="24" customHeight="1">
      <c r="A326" s="15">
        <v>300</v>
      </c>
      <c r="B326" s="16" t="s">
        <v>629</v>
      </c>
      <c r="C326" s="16" t="s">
        <v>630</v>
      </c>
      <c r="D326" s="16" t="s">
        <v>1112</v>
      </c>
      <c r="E326" s="28">
        <v>100</v>
      </c>
      <c r="F326" s="26"/>
    </row>
    <row r="327" spans="1:6" s="4" customFormat="1" ht="24" customHeight="1">
      <c r="A327" s="13">
        <v>301</v>
      </c>
      <c r="B327" s="14" t="s">
        <v>631</v>
      </c>
      <c r="C327" s="14" t="s">
        <v>632</v>
      </c>
      <c r="D327" s="14" t="s">
        <v>1116</v>
      </c>
      <c r="E327" s="28">
        <v>61.11</v>
      </c>
      <c r="F327" s="24"/>
    </row>
    <row r="328" spans="1:6" s="4" customFormat="1" ht="24" customHeight="1">
      <c r="A328" s="13">
        <v>302</v>
      </c>
      <c r="B328" s="14" t="s">
        <v>633</v>
      </c>
      <c r="C328" s="14" t="s">
        <v>634</v>
      </c>
      <c r="D328" s="14" t="s">
        <v>1116</v>
      </c>
      <c r="E328" s="28">
        <v>69.79</v>
      </c>
      <c r="F328" s="24"/>
    </row>
    <row r="329" spans="1:6" s="4" customFormat="1" ht="24" customHeight="1">
      <c r="A329" s="13">
        <v>303</v>
      </c>
      <c r="B329" s="14" t="s">
        <v>635</v>
      </c>
      <c r="C329" s="14" t="s">
        <v>636</v>
      </c>
      <c r="D329" s="14" t="s">
        <v>1116</v>
      </c>
      <c r="E329" s="28">
        <v>76.99</v>
      </c>
      <c r="F329" s="24"/>
    </row>
    <row r="330" spans="1:6" s="4" customFormat="1" ht="24" customHeight="1">
      <c r="A330" s="13">
        <v>304</v>
      </c>
      <c r="B330" s="14" t="s">
        <v>637</v>
      </c>
      <c r="C330" s="14" t="s">
        <v>638</v>
      </c>
      <c r="D330" s="14" t="s">
        <v>1116</v>
      </c>
      <c r="E330" s="28">
        <v>47.33</v>
      </c>
      <c r="F330" s="24"/>
    </row>
    <row r="331" spans="1:6" s="4" customFormat="1" ht="34.5" customHeight="1">
      <c r="A331" s="13">
        <v>305</v>
      </c>
      <c r="B331" s="14" t="s">
        <v>639</v>
      </c>
      <c r="C331" s="14" t="s">
        <v>640</v>
      </c>
      <c r="D331" s="14" t="s">
        <v>1104</v>
      </c>
      <c r="E331" s="28"/>
      <c r="F331" s="24"/>
    </row>
    <row r="332" spans="1:6" s="4" customFormat="1" ht="24" customHeight="1">
      <c r="A332" s="15">
        <v>306</v>
      </c>
      <c r="B332" s="16" t="s">
        <v>641</v>
      </c>
      <c r="C332" s="16" t="s">
        <v>642</v>
      </c>
      <c r="D332" s="38" t="s">
        <v>1120</v>
      </c>
      <c r="E332" s="28">
        <v>100</v>
      </c>
      <c r="F332" s="26"/>
    </row>
    <row r="333" spans="1:6" s="4" customFormat="1" ht="34.5" customHeight="1">
      <c r="A333" s="13">
        <v>307</v>
      </c>
      <c r="B333" s="14" t="s">
        <v>643</v>
      </c>
      <c r="C333" s="14" t="s">
        <v>644</v>
      </c>
      <c r="D333" s="37" t="s">
        <v>1104</v>
      </c>
      <c r="E333" s="28"/>
      <c r="F333" s="24"/>
    </row>
    <row r="334" spans="1:6" s="4" customFormat="1" ht="24" customHeight="1">
      <c r="A334" s="15">
        <v>308</v>
      </c>
      <c r="B334" s="16" t="s">
        <v>641</v>
      </c>
      <c r="C334" s="16" t="s">
        <v>642</v>
      </c>
      <c r="D334" s="38" t="s">
        <v>1120</v>
      </c>
      <c r="E334" s="28">
        <v>100</v>
      </c>
      <c r="F334" s="26"/>
    </row>
    <row r="335" spans="1:6" s="4" customFormat="1" ht="34.5" customHeight="1">
      <c r="A335" s="13">
        <v>309</v>
      </c>
      <c r="B335" s="14" t="s">
        <v>645</v>
      </c>
      <c r="C335" s="14" t="s">
        <v>646</v>
      </c>
      <c r="D335" s="14" t="s">
        <v>1104</v>
      </c>
      <c r="E335" s="28"/>
      <c r="F335" s="24"/>
    </row>
    <row r="336" spans="1:6" s="4" customFormat="1" ht="13.5" customHeight="1">
      <c r="A336" s="15">
        <v>310</v>
      </c>
      <c r="B336" s="16" t="s">
        <v>647</v>
      </c>
      <c r="C336" s="16" t="s">
        <v>648</v>
      </c>
      <c r="D336" s="16" t="s">
        <v>1144</v>
      </c>
      <c r="E336" s="28">
        <v>100</v>
      </c>
      <c r="F336" s="26"/>
    </row>
    <row r="337" spans="1:6" s="4" customFormat="1" ht="24" customHeight="1">
      <c r="A337" s="13">
        <v>311</v>
      </c>
      <c r="B337" s="14" t="s">
        <v>649</v>
      </c>
      <c r="C337" s="14" t="s">
        <v>650</v>
      </c>
      <c r="D337" s="14" t="s">
        <v>1104</v>
      </c>
      <c r="E337" s="28"/>
      <c r="F337" s="24"/>
    </row>
    <row r="338" spans="1:6" s="4" customFormat="1" ht="28.5" customHeight="1">
      <c r="A338" s="11"/>
      <c r="B338" s="12" t="s">
        <v>651</v>
      </c>
      <c r="C338" s="12" t="s">
        <v>652</v>
      </c>
      <c r="D338" s="12"/>
      <c r="E338" s="12"/>
      <c r="F338" s="23"/>
    </row>
    <row r="339" spans="1:6" s="4" customFormat="1" ht="24" customHeight="1">
      <c r="A339" s="13">
        <v>312</v>
      </c>
      <c r="B339" s="14" t="s">
        <v>653</v>
      </c>
      <c r="C339" s="14" t="s">
        <v>654</v>
      </c>
      <c r="D339" s="14" t="s">
        <v>1148</v>
      </c>
      <c r="E339" s="28">
        <v>48.68</v>
      </c>
      <c r="F339" s="24"/>
    </row>
    <row r="340" spans="1:6" s="4" customFormat="1" ht="24" customHeight="1">
      <c r="A340" s="13">
        <v>313</v>
      </c>
      <c r="B340" s="14" t="s">
        <v>655</v>
      </c>
      <c r="C340" s="14" t="s">
        <v>656</v>
      </c>
      <c r="D340" s="14" t="s">
        <v>1148</v>
      </c>
      <c r="E340" s="28">
        <v>42.75</v>
      </c>
      <c r="F340" s="24"/>
    </row>
    <row r="341" spans="1:6" s="4" customFormat="1" ht="24" customHeight="1">
      <c r="A341" s="13">
        <v>314</v>
      </c>
      <c r="B341" s="14" t="s">
        <v>657</v>
      </c>
      <c r="C341" s="14" t="s">
        <v>658</v>
      </c>
      <c r="D341" s="14" t="s">
        <v>1148</v>
      </c>
      <c r="E341" s="28">
        <v>46.47</v>
      </c>
      <c r="F341" s="24"/>
    </row>
    <row r="342" spans="1:6" s="4" customFormat="1" ht="24" customHeight="1">
      <c r="A342" s="13">
        <v>315</v>
      </c>
      <c r="B342" s="14" t="s">
        <v>659</v>
      </c>
      <c r="C342" s="14" t="s">
        <v>660</v>
      </c>
      <c r="D342" s="14" t="s">
        <v>1148</v>
      </c>
      <c r="E342" s="28">
        <v>39.08</v>
      </c>
      <c r="F342" s="24"/>
    </row>
    <row r="343" spans="1:6" s="4" customFormat="1" ht="24" customHeight="1">
      <c r="A343" s="13">
        <v>316</v>
      </c>
      <c r="B343" s="14" t="s">
        <v>661</v>
      </c>
      <c r="C343" s="14" t="s">
        <v>662</v>
      </c>
      <c r="D343" s="14" t="s">
        <v>1148</v>
      </c>
      <c r="E343" s="28">
        <v>53.52</v>
      </c>
      <c r="F343" s="24"/>
    </row>
    <row r="344" spans="1:6" s="4" customFormat="1" ht="24" customHeight="1">
      <c r="A344" s="13">
        <v>317</v>
      </c>
      <c r="B344" s="14" t="s">
        <v>663</v>
      </c>
      <c r="C344" s="14" t="s">
        <v>664</v>
      </c>
      <c r="D344" s="14" t="s">
        <v>1148</v>
      </c>
      <c r="E344" s="28">
        <v>63.59</v>
      </c>
      <c r="F344" s="24"/>
    </row>
    <row r="345" spans="1:6" s="4" customFormat="1" ht="24" customHeight="1">
      <c r="A345" s="13">
        <v>318</v>
      </c>
      <c r="B345" s="14" t="s">
        <v>665</v>
      </c>
      <c r="C345" s="14" t="s">
        <v>666</v>
      </c>
      <c r="D345" s="14" t="s">
        <v>1149</v>
      </c>
      <c r="E345" s="28">
        <v>42.96</v>
      </c>
      <c r="F345" s="24"/>
    </row>
    <row r="346" spans="1:6" s="4" customFormat="1" ht="24" customHeight="1">
      <c r="A346" s="13">
        <v>319</v>
      </c>
      <c r="B346" s="14" t="s">
        <v>667</v>
      </c>
      <c r="C346" s="14" t="s">
        <v>668</v>
      </c>
      <c r="D346" s="14" t="s">
        <v>1149</v>
      </c>
      <c r="E346" s="28">
        <v>59.56</v>
      </c>
      <c r="F346" s="24"/>
    </row>
    <row r="347" spans="1:6" s="4" customFormat="1" ht="24" customHeight="1">
      <c r="A347" s="13">
        <v>320</v>
      </c>
      <c r="B347" s="14" t="s">
        <v>669</v>
      </c>
      <c r="C347" s="14" t="s">
        <v>670</v>
      </c>
      <c r="D347" s="14" t="s">
        <v>1148</v>
      </c>
      <c r="E347" s="28">
        <v>73.54</v>
      </c>
      <c r="F347" s="24"/>
    </row>
    <row r="348" spans="1:6" s="4" customFormat="1" ht="24" customHeight="1">
      <c r="A348" s="13">
        <v>321</v>
      </c>
      <c r="B348" s="14" t="s">
        <v>671</v>
      </c>
      <c r="C348" s="14" t="s">
        <v>672</v>
      </c>
      <c r="D348" s="14" t="s">
        <v>1148</v>
      </c>
      <c r="E348" s="28">
        <v>76.59</v>
      </c>
      <c r="F348" s="24"/>
    </row>
    <row r="349" spans="1:6" s="4" customFormat="1" ht="24" customHeight="1">
      <c r="A349" s="13">
        <v>322</v>
      </c>
      <c r="B349" s="14" t="s">
        <v>673</v>
      </c>
      <c r="C349" s="14" t="s">
        <v>674</v>
      </c>
      <c r="D349" s="14" t="s">
        <v>1148</v>
      </c>
      <c r="E349" s="28">
        <v>76.65</v>
      </c>
      <c r="F349" s="24"/>
    </row>
    <row r="350" spans="1:6" s="4" customFormat="1" ht="24" customHeight="1">
      <c r="A350" s="13">
        <v>323</v>
      </c>
      <c r="B350" s="14" t="s">
        <v>675</v>
      </c>
      <c r="C350" s="14" t="s">
        <v>676</v>
      </c>
      <c r="D350" s="14" t="s">
        <v>1148</v>
      </c>
      <c r="E350" s="28">
        <v>52.54</v>
      </c>
      <c r="F350" s="24"/>
    </row>
    <row r="351" spans="1:6" s="4" customFormat="1" ht="24" customHeight="1">
      <c r="A351" s="13">
        <v>324</v>
      </c>
      <c r="B351" s="14" t="s">
        <v>677</v>
      </c>
      <c r="C351" s="14" t="s">
        <v>678</v>
      </c>
      <c r="D351" s="14" t="s">
        <v>1148</v>
      </c>
      <c r="E351" s="28">
        <v>52.89</v>
      </c>
      <c r="F351" s="24"/>
    </row>
    <row r="352" spans="1:6" s="4" customFormat="1" ht="24" customHeight="1">
      <c r="A352" s="13">
        <v>325</v>
      </c>
      <c r="B352" s="14" t="s">
        <v>679</v>
      </c>
      <c r="C352" s="14" t="s">
        <v>680</v>
      </c>
      <c r="D352" s="14" t="s">
        <v>1148</v>
      </c>
      <c r="E352" s="28">
        <v>52.91</v>
      </c>
      <c r="F352" s="24"/>
    </row>
    <row r="353" spans="1:6" s="4" customFormat="1" ht="24" customHeight="1">
      <c r="A353" s="13">
        <v>326</v>
      </c>
      <c r="B353" s="14" t="s">
        <v>681</v>
      </c>
      <c r="C353" s="14" t="s">
        <v>682</v>
      </c>
      <c r="D353" s="14" t="s">
        <v>1148</v>
      </c>
      <c r="E353" s="28">
        <v>67.97</v>
      </c>
      <c r="F353" s="24"/>
    </row>
    <row r="354" spans="1:6" s="4" customFormat="1" ht="24" customHeight="1">
      <c r="A354" s="13">
        <v>327</v>
      </c>
      <c r="B354" s="14" t="s">
        <v>683</v>
      </c>
      <c r="C354" s="14" t="s">
        <v>684</v>
      </c>
      <c r="D354" s="14" t="s">
        <v>1148</v>
      </c>
      <c r="E354" s="28">
        <v>68.57</v>
      </c>
      <c r="F354" s="24"/>
    </row>
    <row r="355" spans="1:6" s="4" customFormat="1" ht="24" customHeight="1">
      <c r="A355" s="13">
        <v>328</v>
      </c>
      <c r="B355" s="14" t="s">
        <v>685</v>
      </c>
      <c r="C355" s="14" t="s">
        <v>686</v>
      </c>
      <c r="D355" s="14" t="s">
        <v>1148</v>
      </c>
      <c r="E355" s="28">
        <v>72.53</v>
      </c>
      <c r="F355" s="24"/>
    </row>
    <row r="356" spans="1:6" s="4" customFormat="1" ht="24" customHeight="1">
      <c r="A356" s="13">
        <v>329</v>
      </c>
      <c r="B356" s="14" t="s">
        <v>687</v>
      </c>
      <c r="C356" s="14" t="s">
        <v>688</v>
      </c>
      <c r="D356" s="14" t="s">
        <v>1104</v>
      </c>
      <c r="E356" s="28"/>
      <c r="F356" s="24"/>
    </row>
    <row r="357" spans="1:6" s="4" customFormat="1" ht="28.5" customHeight="1">
      <c r="A357" s="11"/>
      <c r="B357" s="12" t="s">
        <v>689</v>
      </c>
      <c r="C357" s="12" t="s">
        <v>690</v>
      </c>
      <c r="D357" s="12"/>
      <c r="E357" s="12"/>
      <c r="F357" s="23"/>
    </row>
    <row r="358" spans="1:6" s="4" customFormat="1" ht="24" customHeight="1">
      <c r="A358" s="13">
        <v>330</v>
      </c>
      <c r="B358" s="14" t="s">
        <v>691</v>
      </c>
      <c r="C358" s="14" t="s">
        <v>692</v>
      </c>
      <c r="D358" s="14" t="s">
        <v>1104</v>
      </c>
      <c r="E358" s="28"/>
      <c r="F358" s="24"/>
    </row>
    <row r="359" spans="1:6" s="4" customFormat="1" ht="13.5" customHeight="1">
      <c r="A359" s="13">
        <v>331</v>
      </c>
      <c r="B359" s="14" t="s">
        <v>693</v>
      </c>
      <c r="C359" s="14" t="s">
        <v>694</v>
      </c>
      <c r="D359" s="14" t="s">
        <v>1104</v>
      </c>
      <c r="E359" s="28"/>
      <c r="F359" s="24"/>
    </row>
    <row r="360" spans="1:6" s="4" customFormat="1" ht="24" customHeight="1">
      <c r="A360" s="13">
        <v>332</v>
      </c>
      <c r="B360" s="14" t="s">
        <v>695</v>
      </c>
      <c r="C360" s="14" t="s">
        <v>696</v>
      </c>
      <c r="D360" s="14" t="s">
        <v>1104</v>
      </c>
      <c r="E360" s="28"/>
      <c r="F360" s="24"/>
    </row>
    <row r="361" spans="1:6" s="4" customFormat="1" ht="24" customHeight="1">
      <c r="A361" s="15">
        <v>333</v>
      </c>
      <c r="B361" s="16" t="s">
        <v>697</v>
      </c>
      <c r="C361" s="16" t="s">
        <v>698</v>
      </c>
      <c r="D361" s="16" t="s">
        <v>1116</v>
      </c>
      <c r="E361" s="28">
        <v>100</v>
      </c>
      <c r="F361" s="26"/>
    </row>
    <row r="362" spans="1:6" s="4" customFormat="1" ht="13.5" customHeight="1">
      <c r="A362" s="13">
        <v>334</v>
      </c>
      <c r="B362" s="14" t="s">
        <v>699</v>
      </c>
      <c r="C362" s="14" t="s">
        <v>700</v>
      </c>
      <c r="D362" s="14" t="s">
        <v>1104</v>
      </c>
      <c r="E362" s="28"/>
      <c r="F362" s="24"/>
    </row>
    <row r="363" spans="1:6" s="4" customFormat="1" ht="13.5" customHeight="1">
      <c r="A363" s="15">
        <v>335</v>
      </c>
      <c r="B363" s="16" t="s">
        <v>701</v>
      </c>
      <c r="C363" s="16" t="s">
        <v>702</v>
      </c>
      <c r="D363" s="16" t="s">
        <v>1147</v>
      </c>
      <c r="E363" s="28">
        <v>100</v>
      </c>
      <c r="F363" s="26"/>
    </row>
    <row r="364" spans="1:6" s="4" customFormat="1" ht="24" customHeight="1">
      <c r="A364" s="13">
        <v>336</v>
      </c>
      <c r="B364" s="14" t="s">
        <v>703</v>
      </c>
      <c r="C364" s="14" t="s">
        <v>704</v>
      </c>
      <c r="D364" s="14" t="s">
        <v>1104</v>
      </c>
      <c r="E364" s="28"/>
      <c r="F364" s="24"/>
    </row>
    <row r="365" spans="1:6" s="4" customFormat="1" ht="24" customHeight="1">
      <c r="A365" s="15">
        <v>337</v>
      </c>
      <c r="B365" s="16" t="s">
        <v>705</v>
      </c>
      <c r="C365" s="16" t="s">
        <v>706</v>
      </c>
      <c r="D365" s="16" t="s">
        <v>1153</v>
      </c>
      <c r="E365" s="28">
        <v>100</v>
      </c>
      <c r="F365" s="26"/>
    </row>
    <row r="366" spans="1:6" s="4" customFormat="1" ht="24" customHeight="1">
      <c r="A366" s="13">
        <v>338</v>
      </c>
      <c r="B366" s="14" t="s">
        <v>707</v>
      </c>
      <c r="C366" s="14" t="s">
        <v>708</v>
      </c>
      <c r="D366" s="14" t="s">
        <v>1104</v>
      </c>
      <c r="E366" s="28"/>
      <c r="F366" s="24"/>
    </row>
    <row r="367" spans="1:6" s="4" customFormat="1" ht="24" customHeight="1">
      <c r="A367" s="13">
        <v>339</v>
      </c>
      <c r="B367" s="14" t="s">
        <v>709</v>
      </c>
      <c r="C367" s="14" t="s">
        <v>710</v>
      </c>
      <c r="D367" s="14" t="s">
        <v>1104</v>
      </c>
      <c r="E367" s="28"/>
      <c r="F367" s="24"/>
    </row>
    <row r="368" spans="1:6" s="4" customFormat="1" ht="24" customHeight="1">
      <c r="A368" s="15">
        <v>340</v>
      </c>
      <c r="B368" s="16" t="s">
        <v>711</v>
      </c>
      <c r="C368" s="16" t="s">
        <v>712</v>
      </c>
      <c r="D368" s="16" t="s">
        <v>1154</v>
      </c>
      <c r="E368" s="28">
        <v>100</v>
      </c>
      <c r="F368" s="26"/>
    </row>
    <row r="369" spans="1:6" s="4" customFormat="1" ht="24" customHeight="1">
      <c r="A369" s="13">
        <v>341</v>
      </c>
      <c r="B369" s="14" t="s">
        <v>713</v>
      </c>
      <c r="C369" s="14" t="s">
        <v>714</v>
      </c>
      <c r="D369" s="14" t="s">
        <v>1104</v>
      </c>
      <c r="E369" s="28"/>
      <c r="F369" s="24"/>
    </row>
    <row r="370" spans="1:6" s="4" customFormat="1" ht="24" customHeight="1">
      <c r="A370" s="15">
        <v>342</v>
      </c>
      <c r="B370" s="16" t="s">
        <v>715</v>
      </c>
      <c r="C370" s="16" t="s">
        <v>716</v>
      </c>
      <c r="D370" s="16" t="s">
        <v>1155</v>
      </c>
      <c r="E370" s="28">
        <v>100</v>
      </c>
      <c r="F370" s="26"/>
    </row>
    <row r="371" spans="1:6" s="4" customFormat="1" ht="24" customHeight="1">
      <c r="A371" s="15">
        <v>343</v>
      </c>
      <c r="B371" s="16" t="s">
        <v>717</v>
      </c>
      <c r="C371" s="16" t="s">
        <v>718</v>
      </c>
      <c r="D371" s="16" t="s">
        <v>1155</v>
      </c>
      <c r="E371" s="28">
        <v>100</v>
      </c>
      <c r="F371" s="26"/>
    </row>
    <row r="372" spans="1:6" s="4" customFormat="1" ht="24" customHeight="1">
      <c r="A372" s="15">
        <v>344</v>
      </c>
      <c r="B372" s="16" t="s">
        <v>719</v>
      </c>
      <c r="C372" s="16" t="s">
        <v>720</v>
      </c>
      <c r="D372" s="16" t="s">
        <v>1155</v>
      </c>
      <c r="E372" s="28">
        <v>100</v>
      </c>
      <c r="F372" s="26"/>
    </row>
    <row r="373" spans="1:6" s="4" customFormat="1" ht="24" customHeight="1">
      <c r="A373" s="13">
        <v>345</v>
      </c>
      <c r="B373" s="14" t="s">
        <v>721</v>
      </c>
      <c r="C373" s="14" t="s">
        <v>722</v>
      </c>
      <c r="D373" s="14" t="s">
        <v>1104</v>
      </c>
      <c r="E373" s="28"/>
      <c r="F373" s="24"/>
    </row>
    <row r="374" spans="1:6" s="4" customFormat="1" ht="24" customHeight="1">
      <c r="A374" s="15">
        <v>346</v>
      </c>
      <c r="B374" s="16" t="s">
        <v>723</v>
      </c>
      <c r="C374" s="16" t="s">
        <v>724</v>
      </c>
      <c r="D374" s="16" t="s">
        <v>1155</v>
      </c>
      <c r="E374" s="28">
        <v>100</v>
      </c>
      <c r="F374" s="26"/>
    </row>
    <row r="375" spans="1:6" s="4" customFormat="1" ht="24" customHeight="1">
      <c r="A375" s="15">
        <v>347</v>
      </c>
      <c r="B375" s="16" t="s">
        <v>725</v>
      </c>
      <c r="C375" s="16" t="s">
        <v>726</v>
      </c>
      <c r="D375" s="16" t="s">
        <v>1155</v>
      </c>
      <c r="E375" s="28">
        <v>100</v>
      </c>
      <c r="F375" s="26"/>
    </row>
    <row r="376" spans="1:6" s="4" customFormat="1" ht="24" customHeight="1">
      <c r="A376" s="15">
        <v>348</v>
      </c>
      <c r="B376" s="16" t="s">
        <v>727</v>
      </c>
      <c r="C376" s="16" t="s">
        <v>728</v>
      </c>
      <c r="D376" s="16" t="s">
        <v>1155</v>
      </c>
      <c r="E376" s="28">
        <v>100</v>
      </c>
      <c r="F376" s="26"/>
    </row>
    <row r="377" spans="1:6" s="4" customFormat="1" ht="24" customHeight="1">
      <c r="A377" s="13">
        <v>349</v>
      </c>
      <c r="B377" s="14" t="s">
        <v>729</v>
      </c>
      <c r="C377" s="14" t="s">
        <v>730</v>
      </c>
      <c r="D377" s="14" t="s">
        <v>1104</v>
      </c>
      <c r="E377" s="28"/>
      <c r="F377" s="24"/>
    </row>
    <row r="378" spans="1:6" s="4" customFormat="1" ht="24" customHeight="1">
      <c r="A378" s="15">
        <v>350</v>
      </c>
      <c r="B378" s="16" t="s">
        <v>731</v>
      </c>
      <c r="C378" s="16" t="s">
        <v>732</v>
      </c>
      <c r="D378" s="16" t="s">
        <v>1155</v>
      </c>
      <c r="E378" s="28">
        <v>100</v>
      </c>
      <c r="F378" s="26"/>
    </row>
    <row r="379" spans="1:6" s="4" customFormat="1" ht="24" customHeight="1">
      <c r="A379" s="13">
        <v>351</v>
      </c>
      <c r="B379" s="14" t="s">
        <v>733</v>
      </c>
      <c r="C379" s="14" t="s">
        <v>734</v>
      </c>
      <c r="D379" s="14" t="s">
        <v>1104</v>
      </c>
      <c r="E379" s="28"/>
      <c r="F379" s="24"/>
    </row>
    <row r="380" spans="1:6" s="4" customFormat="1" ht="24" customHeight="1">
      <c r="A380" s="15">
        <v>352</v>
      </c>
      <c r="B380" s="16" t="s">
        <v>735</v>
      </c>
      <c r="C380" s="16" t="s">
        <v>736</v>
      </c>
      <c r="D380" s="16" t="s">
        <v>1155</v>
      </c>
      <c r="E380" s="28">
        <v>100</v>
      </c>
      <c r="F380" s="26"/>
    </row>
    <row r="381" spans="1:6" s="4" customFormat="1" ht="24" customHeight="1">
      <c r="A381" s="13">
        <v>520</v>
      </c>
      <c r="B381" s="14" t="s">
        <v>737</v>
      </c>
      <c r="C381" s="14" t="s">
        <v>738</v>
      </c>
      <c r="D381" s="14" t="s">
        <v>1104</v>
      </c>
      <c r="E381" s="28"/>
      <c r="F381" s="24"/>
    </row>
    <row r="382" spans="1:6" s="4" customFormat="1" ht="34.5" customHeight="1">
      <c r="A382" s="15">
        <v>521</v>
      </c>
      <c r="B382" s="16" t="s">
        <v>739</v>
      </c>
      <c r="C382" s="16" t="s">
        <v>740</v>
      </c>
      <c r="D382" s="16" t="s">
        <v>1155</v>
      </c>
      <c r="E382" s="28">
        <v>100</v>
      </c>
      <c r="F382" s="26"/>
    </row>
    <row r="383" spans="1:6" s="4" customFormat="1" ht="34.5" customHeight="1">
      <c r="A383" s="15">
        <v>522</v>
      </c>
      <c r="B383" s="16" t="s">
        <v>741</v>
      </c>
      <c r="C383" s="16" t="s">
        <v>742</v>
      </c>
      <c r="D383" s="16" t="s">
        <v>1155</v>
      </c>
      <c r="E383" s="28">
        <v>100</v>
      </c>
      <c r="F383" s="26"/>
    </row>
    <row r="384" spans="1:6" s="4" customFormat="1" ht="24" customHeight="1">
      <c r="A384" s="13">
        <v>523</v>
      </c>
      <c r="B384" s="14" t="s">
        <v>743</v>
      </c>
      <c r="C384" s="14" t="s">
        <v>744</v>
      </c>
      <c r="D384" s="14" t="s">
        <v>1104</v>
      </c>
      <c r="E384" s="28"/>
      <c r="F384" s="24"/>
    </row>
    <row r="385" spans="1:6" s="4" customFormat="1" ht="34.5" customHeight="1">
      <c r="A385" s="15">
        <v>524</v>
      </c>
      <c r="B385" s="16" t="s">
        <v>745</v>
      </c>
      <c r="C385" s="16" t="s">
        <v>746</v>
      </c>
      <c r="D385" s="16" t="s">
        <v>1155</v>
      </c>
      <c r="E385" s="28">
        <v>100</v>
      </c>
      <c r="F385" s="26"/>
    </row>
    <row r="386" spans="1:6" s="4" customFormat="1" ht="34.5" customHeight="1">
      <c r="A386" s="15">
        <v>525</v>
      </c>
      <c r="B386" s="16" t="s">
        <v>747</v>
      </c>
      <c r="C386" s="16" t="s">
        <v>748</v>
      </c>
      <c r="D386" s="16" t="s">
        <v>1155</v>
      </c>
      <c r="E386" s="28">
        <v>100</v>
      </c>
      <c r="F386" s="26"/>
    </row>
    <row r="387" spans="1:6" s="4" customFormat="1" ht="34.5" customHeight="1">
      <c r="A387" s="15">
        <v>526</v>
      </c>
      <c r="B387" s="16" t="s">
        <v>749</v>
      </c>
      <c r="C387" s="16" t="s">
        <v>750</v>
      </c>
      <c r="D387" s="16" t="s">
        <v>1155</v>
      </c>
      <c r="E387" s="28">
        <v>100</v>
      </c>
      <c r="F387" s="26"/>
    </row>
    <row r="388" spans="1:6" s="4" customFormat="1" ht="34.5" customHeight="1">
      <c r="A388" s="15">
        <v>527</v>
      </c>
      <c r="B388" s="16" t="s">
        <v>751</v>
      </c>
      <c r="C388" s="16" t="s">
        <v>752</v>
      </c>
      <c r="D388" s="16" t="s">
        <v>1155</v>
      </c>
      <c r="E388" s="28">
        <v>100</v>
      </c>
      <c r="F388" s="26"/>
    </row>
    <row r="389" spans="1:6" s="4" customFormat="1" ht="24" customHeight="1">
      <c r="A389" s="13">
        <v>528</v>
      </c>
      <c r="B389" s="14" t="s">
        <v>753</v>
      </c>
      <c r="C389" s="14" t="s">
        <v>754</v>
      </c>
      <c r="D389" s="14" t="s">
        <v>1104</v>
      </c>
      <c r="E389" s="28"/>
      <c r="F389" s="24"/>
    </row>
    <row r="390" spans="1:6" s="4" customFormat="1" ht="34.5" customHeight="1">
      <c r="A390" s="15">
        <v>529</v>
      </c>
      <c r="B390" s="16" t="s">
        <v>755</v>
      </c>
      <c r="C390" s="16" t="s">
        <v>756</v>
      </c>
      <c r="D390" s="16" t="s">
        <v>1155</v>
      </c>
      <c r="E390" s="28">
        <v>100</v>
      </c>
      <c r="F390" s="26"/>
    </row>
    <row r="391" spans="1:6" s="4" customFormat="1" ht="34.5" customHeight="1">
      <c r="A391" s="15">
        <v>530</v>
      </c>
      <c r="B391" s="16" t="s">
        <v>757</v>
      </c>
      <c r="C391" s="16" t="s">
        <v>758</v>
      </c>
      <c r="D391" s="16" t="s">
        <v>1155</v>
      </c>
      <c r="E391" s="28">
        <v>100</v>
      </c>
      <c r="F391" s="26"/>
    </row>
    <row r="392" spans="1:6" s="4" customFormat="1" ht="34.5" customHeight="1">
      <c r="A392" s="15">
        <v>531</v>
      </c>
      <c r="B392" s="16" t="s">
        <v>759</v>
      </c>
      <c r="C392" s="16" t="s">
        <v>760</v>
      </c>
      <c r="D392" s="16" t="s">
        <v>1155</v>
      </c>
      <c r="E392" s="28">
        <v>100</v>
      </c>
      <c r="F392" s="26"/>
    </row>
    <row r="393" spans="1:6" s="4" customFormat="1" ht="24" customHeight="1">
      <c r="A393" s="13">
        <v>353</v>
      </c>
      <c r="B393" s="14" t="s">
        <v>761</v>
      </c>
      <c r="C393" s="14" t="s">
        <v>762</v>
      </c>
      <c r="D393" s="14" t="s">
        <v>1104</v>
      </c>
      <c r="E393" s="28"/>
      <c r="F393" s="24"/>
    </row>
    <row r="394" spans="1:6" s="4" customFormat="1" ht="24" customHeight="1">
      <c r="A394" s="15">
        <v>354</v>
      </c>
      <c r="B394" s="16" t="s">
        <v>763</v>
      </c>
      <c r="C394" s="16" t="s">
        <v>764</v>
      </c>
      <c r="D394" s="16" t="s">
        <v>1156</v>
      </c>
      <c r="E394" s="28">
        <v>100</v>
      </c>
      <c r="F394" s="26"/>
    </row>
    <row r="395" spans="1:6" s="4" customFormat="1" ht="13.5" customHeight="1">
      <c r="A395" s="13">
        <v>355</v>
      </c>
      <c r="B395" s="14" t="s">
        <v>765</v>
      </c>
      <c r="C395" s="14" t="s">
        <v>766</v>
      </c>
      <c r="D395" s="14" t="s">
        <v>1104</v>
      </c>
      <c r="E395" s="28"/>
      <c r="F395" s="24"/>
    </row>
    <row r="396" spans="1:6" s="4" customFormat="1" ht="13.5" customHeight="1">
      <c r="A396" s="15">
        <v>356</v>
      </c>
      <c r="B396" s="16" t="s">
        <v>767</v>
      </c>
      <c r="C396" s="16" t="s">
        <v>768</v>
      </c>
      <c r="D396" s="16" t="s">
        <v>1156</v>
      </c>
      <c r="E396" s="28">
        <v>100</v>
      </c>
      <c r="F396" s="26"/>
    </row>
    <row r="397" spans="1:6" s="4" customFormat="1" ht="24" customHeight="1">
      <c r="A397" s="13">
        <v>357</v>
      </c>
      <c r="B397" s="14" t="s">
        <v>769</v>
      </c>
      <c r="C397" s="14" t="s">
        <v>770</v>
      </c>
      <c r="D397" s="14" t="s">
        <v>1104</v>
      </c>
      <c r="E397" s="28"/>
      <c r="F397" s="24"/>
    </row>
    <row r="398" spans="1:6" s="4" customFormat="1" ht="24" customHeight="1">
      <c r="A398" s="15">
        <v>358</v>
      </c>
      <c r="B398" s="16" t="s">
        <v>771</v>
      </c>
      <c r="C398" s="16" t="s">
        <v>772</v>
      </c>
      <c r="D398" s="16" t="s">
        <v>1156</v>
      </c>
      <c r="E398" s="28">
        <v>100</v>
      </c>
      <c r="F398" s="26"/>
    </row>
    <row r="399" spans="1:6" s="4" customFormat="1" ht="24" customHeight="1">
      <c r="A399" s="13">
        <v>359</v>
      </c>
      <c r="B399" s="14" t="s">
        <v>773</v>
      </c>
      <c r="C399" s="14" t="s">
        <v>774</v>
      </c>
      <c r="D399" s="14" t="s">
        <v>1104</v>
      </c>
      <c r="E399" s="28"/>
      <c r="F399" s="24"/>
    </row>
    <row r="400" spans="1:6" s="4" customFormat="1" ht="13.5" customHeight="1">
      <c r="A400" s="15">
        <v>360</v>
      </c>
      <c r="B400" s="16" t="s">
        <v>775</v>
      </c>
      <c r="C400" s="16" t="s">
        <v>776</v>
      </c>
      <c r="D400" s="16" t="s">
        <v>1156</v>
      </c>
      <c r="E400" s="28">
        <v>100</v>
      </c>
      <c r="F400" s="26"/>
    </row>
    <row r="401" spans="1:6" s="4" customFormat="1" ht="24" customHeight="1">
      <c r="A401" s="13">
        <v>361</v>
      </c>
      <c r="B401" s="14" t="s">
        <v>777</v>
      </c>
      <c r="C401" s="14" t="s">
        <v>778</v>
      </c>
      <c r="D401" s="14" t="s">
        <v>1104</v>
      </c>
      <c r="E401" s="28"/>
      <c r="F401" s="24"/>
    </row>
    <row r="402" spans="1:6" s="4" customFormat="1" ht="24" customHeight="1">
      <c r="A402" s="15">
        <v>362</v>
      </c>
      <c r="B402" s="16" t="s">
        <v>779</v>
      </c>
      <c r="C402" s="16" t="s">
        <v>780</v>
      </c>
      <c r="D402" s="16" t="s">
        <v>1153</v>
      </c>
      <c r="E402" s="28">
        <v>99.99</v>
      </c>
      <c r="F402" s="26"/>
    </row>
    <row r="403" spans="1:6" s="4" customFormat="1" ht="24" customHeight="1">
      <c r="A403" s="13">
        <v>363</v>
      </c>
      <c r="B403" s="14" t="s">
        <v>781</v>
      </c>
      <c r="C403" s="14" t="s">
        <v>782</v>
      </c>
      <c r="D403" s="14" t="s">
        <v>1104</v>
      </c>
      <c r="E403" s="28"/>
      <c r="F403" s="24"/>
    </row>
    <row r="404" spans="1:6" s="4" customFormat="1" ht="24" customHeight="1">
      <c r="A404" s="15">
        <v>364</v>
      </c>
      <c r="B404" s="16" t="s">
        <v>783</v>
      </c>
      <c r="C404" s="16" t="s">
        <v>784</v>
      </c>
      <c r="D404" s="16" t="s">
        <v>1153</v>
      </c>
      <c r="E404" s="28">
        <v>99.99</v>
      </c>
      <c r="F404" s="26"/>
    </row>
    <row r="405" spans="1:6" s="4" customFormat="1" ht="24" customHeight="1">
      <c r="A405" s="13">
        <v>365</v>
      </c>
      <c r="B405" s="14" t="s">
        <v>785</v>
      </c>
      <c r="C405" s="14" t="s">
        <v>786</v>
      </c>
      <c r="D405" s="14" t="s">
        <v>1104</v>
      </c>
      <c r="E405" s="28"/>
      <c r="F405" s="24"/>
    </row>
    <row r="406" spans="1:6" s="4" customFormat="1" ht="24" customHeight="1">
      <c r="A406" s="15">
        <v>366</v>
      </c>
      <c r="B406" s="16" t="s">
        <v>779</v>
      </c>
      <c r="C406" s="16" t="s">
        <v>780</v>
      </c>
      <c r="D406" s="16" t="s">
        <v>1153</v>
      </c>
      <c r="E406" s="28">
        <v>100</v>
      </c>
      <c r="F406" s="26"/>
    </row>
    <row r="407" spans="1:6" s="4" customFormat="1" ht="24" customHeight="1">
      <c r="A407" s="13">
        <v>367</v>
      </c>
      <c r="B407" s="14" t="s">
        <v>787</v>
      </c>
      <c r="C407" s="14" t="s">
        <v>788</v>
      </c>
      <c r="D407" s="14" t="s">
        <v>1104</v>
      </c>
      <c r="E407" s="28"/>
      <c r="F407" s="24"/>
    </row>
    <row r="408" spans="1:6" s="4" customFormat="1" ht="24" customHeight="1">
      <c r="A408" s="15">
        <v>368</v>
      </c>
      <c r="B408" s="16" t="s">
        <v>789</v>
      </c>
      <c r="C408" s="16" t="s">
        <v>790</v>
      </c>
      <c r="D408" s="16" t="s">
        <v>1153</v>
      </c>
      <c r="E408" s="28">
        <v>100</v>
      </c>
      <c r="F408" s="26"/>
    </row>
    <row r="409" spans="1:6" s="4" customFormat="1" ht="24" customHeight="1">
      <c r="A409" s="13">
        <v>369</v>
      </c>
      <c r="B409" s="14" t="s">
        <v>791</v>
      </c>
      <c r="C409" s="14" t="s">
        <v>792</v>
      </c>
      <c r="D409" s="14" t="s">
        <v>1104</v>
      </c>
      <c r="E409" s="28"/>
      <c r="F409" s="24"/>
    </row>
    <row r="410" spans="1:6" s="4" customFormat="1" ht="24" customHeight="1">
      <c r="A410" s="15">
        <v>370</v>
      </c>
      <c r="B410" s="16" t="s">
        <v>793</v>
      </c>
      <c r="C410" s="16" t="s">
        <v>794</v>
      </c>
      <c r="D410" s="16" t="s">
        <v>1153</v>
      </c>
      <c r="E410" s="28">
        <v>100</v>
      </c>
      <c r="F410" s="26"/>
    </row>
    <row r="411" spans="1:6" s="4" customFormat="1" ht="13.5" customHeight="1">
      <c r="A411" s="15">
        <v>371</v>
      </c>
      <c r="B411" s="16" t="s">
        <v>795</v>
      </c>
      <c r="C411" s="16" t="s">
        <v>796</v>
      </c>
      <c r="D411" s="16" t="s">
        <v>1153</v>
      </c>
      <c r="E411" s="28">
        <v>100</v>
      </c>
      <c r="F411" s="26"/>
    </row>
    <row r="412" spans="1:6" s="4" customFormat="1" ht="24" customHeight="1">
      <c r="A412" s="13">
        <v>372</v>
      </c>
      <c r="B412" s="14" t="s">
        <v>797</v>
      </c>
      <c r="C412" s="14" t="s">
        <v>798</v>
      </c>
      <c r="D412" s="14" t="s">
        <v>1104</v>
      </c>
      <c r="E412" s="28"/>
      <c r="F412" s="24"/>
    </row>
    <row r="413" spans="1:6" s="4" customFormat="1" ht="28.5" customHeight="1">
      <c r="A413" s="11"/>
      <c r="B413" s="12" t="s">
        <v>799</v>
      </c>
      <c r="C413" s="12" t="s">
        <v>800</v>
      </c>
      <c r="D413" s="12"/>
      <c r="E413" s="12"/>
      <c r="F413" s="23"/>
    </row>
    <row r="414" spans="1:6" s="4" customFormat="1" ht="24" customHeight="1">
      <c r="A414" s="13">
        <v>373</v>
      </c>
      <c r="B414" s="14" t="s">
        <v>801</v>
      </c>
      <c r="C414" s="14" t="s">
        <v>802</v>
      </c>
      <c r="D414" s="14" t="s">
        <v>1104</v>
      </c>
      <c r="E414" s="28"/>
      <c r="F414" s="24"/>
    </row>
    <row r="415" spans="1:6" s="4" customFormat="1" ht="24" customHeight="1">
      <c r="A415" s="15">
        <v>374</v>
      </c>
      <c r="B415" s="16" t="s">
        <v>803</v>
      </c>
      <c r="C415" s="16" t="s">
        <v>804</v>
      </c>
      <c r="D415" s="16" t="s">
        <v>1157</v>
      </c>
      <c r="E415" s="28">
        <v>100</v>
      </c>
      <c r="F415" s="26"/>
    </row>
    <row r="416" spans="1:6" s="4" customFormat="1" ht="24" customHeight="1">
      <c r="A416" s="13">
        <v>375</v>
      </c>
      <c r="B416" s="14" t="s">
        <v>805</v>
      </c>
      <c r="C416" s="14" t="s">
        <v>806</v>
      </c>
      <c r="D416" s="14" t="s">
        <v>1104</v>
      </c>
      <c r="E416" s="28"/>
      <c r="F416" s="24"/>
    </row>
    <row r="417" spans="1:6" s="4" customFormat="1" ht="13.5" customHeight="1">
      <c r="A417" s="15">
        <v>376</v>
      </c>
      <c r="B417" s="16" t="s">
        <v>807</v>
      </c>
      <c r="C417" s="16" t="s">
        <v>808</v>
      </c>
      <c r="D417" s="16" t="s">
        <v>1104</v>
      </c>
      <c r="E417" s="28"/>
      <c r="F417" s="26"/>
    </row>
    <row r="418" spans="1:6" s="4" customFormat="1" ht="13.5" customHeight="1">
      <c r="A418" s="15">
        <v>377</v>
      </c>
      <c r="B418" s="16" t="s">
        <v>809</v>
      </c>
      <c r="C418" s="16" t="s">
        <v>810</v>
      </c>
      <c r="D418" s="16" t="s">
        <v>1104</v>
      </c>
      <c r="E418" s="28"/>
      <c r="F418" s="26"/>
    </row>
    <row r="419" spans="1:6" s="4" customFormat="1" ht="24" customHeight="1">
      <c r="A419" s="15">
        <v>378</v>
      </c>
      <c r="B419" s="16" t="s">
        <v>811</v>
      </c>
      <c r="C419" s="16" t="s">
        <v>812</v>
      </c>
      <c r="D419" s="16" t="s">
        <v>1104</v>
      </c>
      <c r="E419" s="28"/>
      <c r="F419" s="26"/>
    </row>
    <row r="420" spans="1:6" s="4" customFormat="1" ht="24" customHeight="1">
      <c r="A420" s="13">
        <v>379</v>
      </c>
      <c r="B420" s="14" t="s">
        <v>813</v>
      </c>
      <c r="C420" s="14" t="s">
        <v>814</v>
      </c>
      <c r="D420" s="14" t="s">
        <v>1104</v>
      </c>
      <c r="E420" s="28"/>
      <c r="F420" s="24"/>
    </row>
    <row r="421" spans="1:6" s="4" customFormat="1" ht="24" customHeight="1">
      <c r="A421" s="15">
        <v>380</v>
      </c>
      <c r="B421" s="16" t="s">
        <v>815</v>
      </c>
      <c r="C421" s="16" t="s">
        <v>816</v>
      </c>
      <c r="D421" s="16" t="s">
        <v>1104</v>
      </c>
      <c r="E421" s="28"/>
      <c r="F421" s="26"/>
    </row>
    <row r="422" spans="1:6" s="4" customFormat="1" ht="24" customHeight="1">
      <c r="A422" s="13">
        <v>381</v>
      </c>
      <c r="B422" s="14" t="s">
        <v>817</v>
      </c>
      <c r="C422" s="14" t="s">
        <v>818</v>
      </c>
      <c r="D422" s="14" t="s">
        <v>1104</v>
      </c>
      <c r="E422" s="28"/>
      <c r="F422" s="24"/>
    </row>
    <row r="423" spans="1:6" s="4" customFormat="1" ht="13.5" customHeight="1">
      <c r="A423" s="15">
        <v>382</v>
      </c>
      <c r="B423" s="16" t="s">
        <v>819</v>
      </c>
      <c r="C423" s="16" t="s">
        <v>820</v>
      </c>
      <c r="D423" s="16" t="s">
        <v>1104</v>
      </c>
      <c r="E423" s="28"/>
      <c r="F423" s="26"/>
    </row>
    <row r="424" spans="1:6" s="4" customFormat="1" ht="13.5" customHeight="1">
      <c r="A424" s="13">
        <v>383</v>
      </c>
      <c r="B424" s="14" t="s">
        <v>821</v>
      </c>
      <c r="C424" s="14" t="s">
        <v>822</v>
      </c>
      <c r="D424" s="14" t="s">
        <v>1104</v>
      </c>
      <c r="E424" s="28"/>
      <c r="F424" s="24"/>
    </row>
    <row r="425" spans="1:6" s="4" customFormat="1" ht="24" customHeight="1">
      <c r="A425" s="15">
        <v>384</v>
      </c>
      <c r="B425" s="16" t="s">
        <v>823</v>
      </c>
      <c r="C425" s="16" t="s">
        <v>824</v>
      </c>
      <c r="D425" s="16" t="s">
        <v>1157</v>
      </c>
      <c r="E425" s="28">
        <v>100</v>
      </c>
      <c r="F425" s="26"/>
    </row>
    <row r="426" spans="1:6" s="4" customFormat="1" ht="24" customHeight="1">
      <c r="A426" s="15">
        <v>385</v>
      </c>
      <c r="B426" s="16" t="s">
        <v>825</v>
      </c>
      <c r="C426" s="16" t="s">
        <v>826</v>
      </c>
      <c r="D426" s="16" t="s">
        <v>1157</v>
      </c>
      <c r="E426" s="28">
        <v>100</v>
      </c>
      <c r="F426" s="26"/>
    </row>
    <row r="427" spans="1:6" s="4" customFormat="1" ht="24" customHeight="1">
      <c r="A427" s="15">
        <v>386</v>
      </c>
      <c r="B427" s="16" t="s">
        <v>827</v>
      </c>
      <c r="C427" s="16" t="s">
        <v>828</v>
      </c>
      <c r="D427" s="16" t="s">
        <v>1157</v>
      </c>
      <c r="E427" s="28">
        <v>100</v>
      </c>
      <c r="F427" s="26"/>
    </row>
    <row r="428" spans="1:6" s="4" customFormat="1" ht="24" customHeight="1">
      <c r="A428" s="15">
        <v>387</v>
      </c>
      <c r="B428" s="16" t="s">
        <v>829</v>
      </c>
      <c r="C428" s="16" t="s">
        <v>830</v>
      </c>
      <c r="D428" s="16" t="s">
        <v>1157</v>
      </c>
      <c r="E428" s="28">
        <v>100</v>
      </c>
      <c r="F428" s="26"/>
    </row>
    <row r="429" spans="1:6" s="4" customFormat="1" ht="24" customHeight="1">
      <c r="A429" s="13">
        <v>388</v>
      </c>
      <c r="B429" s="14" t="s">
        <v>831</v>
      </c>
      <c r="C429" s="14" t="s">
        <v>832</v>
      </c>
      <c r="D429" s="14" t="s">
        <v>1104</v>
      </c>
      <c r="E429" s="28"/>
      <c r="F429" s="24"/>
    </row>
    <row r="430" spans="1:6" s="4" customFormat="1" ht="24" customHeight="1">
      <c r="A430" s="15">
        <v>389</v>
      </c>
      <c r="B430" s="16" t="s">
        <v>833</v>
      </c>
      <c r="C430" s="16" t="s">
        <v>834</v>
      </c>
      <c r="D430" s="16" t="s">
        <v>1154</v>
      </c>
      <c r="E430" s="28">
        <v>100</v>
      </c>
      <c r="F430" s="26"/>
    </row>
    <row r="431" spans="1:6" s="4" customFormat="1" ht="24" customHeight="1">
      <c r="A431" s="15">
        <v>390</v>
      </c>
      <c r="B431" s="16" t="s">
        <v>835</v>
      </c>
      <c r="C431" s="16" t="s">
        <v>836</v>
      </c>
      <c r="D431" s="16" t="s">
        <v>1154</v>
      </c>
      <c r="E431" s="28">
        <v>100</v>
      </c>
      <c r="F431" s="26"/>
    </row>
    <row r="432" spans="1:6" s="4" customFormat="1" ht="24" customHeight="1">
      <c r="A432" s="13">
        <v>391</v>
      </c>
      <c r="B432" s="14" t="s">
        <v>837</v>
      </c>
      <c r="C432" s="14" t="s">
        <v>838</v>
      </c>
      <c r="D432" s="14" t="s">
        <v>1104</v>
      </c>
      <c r="E432" s="28"/>
      <c r="F432" s="24"/>
    </row>
    <row r="433" spans="1:6" s="4" customFormat="1" ht="24" customHeight="1">
      <c r="A433" s="15">
        <v>392</v>
      </c>
      <c r="B433" s="16" t="s">
        <v>839</v>
      </c>
      <c r="C433" s="16" t="s">
        <v>840</v>
      </c>
      <c r="D433" s="16" t="s">
        <v>1154</v>
      </c>
      <c r="E433" s="28">
        <v>100</v>
      </c>
      <c r="F433" s="26"/>
    </row>
    <row r="434" spans="1:6" s="4" customFormat="1" ht="24" customHeight="1">
      <c r="A434" s="15">
        <v>393</v>
      </c>
      <c r="B434" s="16" t="s">
        <v>841</v>
      </c>
      <c r="C434" s="16" t="s">
        <v>842</v>
      </c>
      <c r="D434" s="16" t="s">
        <v>1154</v>
      </c>
      <c r="E434" s="28">
        <v>100</v>
      </c>
      <c r="F434" s="26"/>
    </row>
    <row r="435" spans="1:6" s="4" customFormat="1" ht="24" customHeight="1">
      <c r="A435" s="13">
        <v>394</v>
      </c>
      <c r="B435" s="14" t="s">
        <v>843</v>
      </c>
      <c r="C435" s="14" t="s">
        <v>844</v>
      </c>
      <c r="D435" s="14" t="s">
        <v>1104</v>
      </c>
      <c r="E435" s="28"/>
      <c r="F435" s="24"/>
    </row>
    <row r="436" spans="1:6" s="4" customFormat="1" ht="24" customHeight="1">
      <c r="A436" s="15">
        <v>395</v>
      </c>
      <c r="B436" s="16" t="s">
        <v>845</v>
      </c>
      <c r="C436" s="16" t="s">
        <v>846</v>
      </c>
      <c r="D436" s="16" t="s">
        <v>1154</v>
      </c>
      <c r="E436" s="28">
        <v>100</v>
      </c>
      <c r="F436" s="26"/>
    </row>
    <row r="437" spans="1:6" s="4" customFormat="1" ht="13.5" customHeight="1">
      <c r="A437" s="15">
        <v>396</v>
      </c>
      <c r="B437" s="16" t="s">
        <v>847</v>
      </c>
      <c r="C437" s="16" t="s">
        <v>848</v>
      </c>
      <c r="D437" s="16" t="s">
        <v>1154</v>
      </c>
      <c r="E437" s="28">
        <v>100</v>
      </c>
      <c r="F437" s="26"/>
    </row>
    <row r="438" spans="1:6" s="4" customFormat="1" ht="34.5" customHeight="1">
      <c r="A438" s="15">
        <v>397</v>
      </c>
      <c r="B438" s="16" t="s">
        <v>849</v>
      </c>
      <c r="C438" s="16" t="s">
        <v>850</v>
      </c>
      <c r="D438" s="16" t="s">
        <v>1158</v>
      </c>
      <c r="E438" s="28">
        <v>100</v>
      </c>
      <c r="F438" s="26"/>
    </row>
    <row r="439" spans="1:6" s="4" customFormat="1" ht="24" customHeight="1">
      <c r="A439" s="13">
        <v>398</v>
      </c>
      <c r="B439" s="14" t="s">
        <v>851</v>
      </c>
      <c r="C439" s="14" t="s">
        <v>852</v>
      </c>
      <c r="D439" s="14" t="s">
        <v>1159</v>
      </c>
      <c r="E439" s="28">
        <v>63.97</v>
      </c>
      <c r="F439" s="24"/>
    </row>
    <row r="440" spans="1:6" s="4" customFormat="1" ht="24" customHeight="1">
      <c r="A440" s="13">
        <v>399</v>
      </c>
      <c r="B440" s="14" t="s">
        <v>853</v>
      </c>
      <c r="C440" s="14" t="s">
        <v>854</v>
      </c>
      <c r="D440" s="14" t="s">
        <v>1104</v>
      </c>
      <c r="E440" s="28"/>
      <c r="F440" s="24"/>
    </row>
    <row r="441" spans="1:6" s="4" customFormat="1" ht="24" customHeight="1">
      <c r="A441" s="15">
        <v>400</v>
      </c>
      <c r="B441" s="16" t="s">
        <v>855</v>
      </c>
      <c r="C441" s="16" t="s">
        <v>856</v>
      </c>
      <c r="D441" s="16" t="s">
        <v>1154</v>
      </c>
      <c r="E441" s="28">
        <v>100</v>
      </c>
      <c r="F441" s="26"/>
    </row>
    <row r="442" spans="1:6" s="4" customFormat="1" ht="24" customHeight="1">
      <c r="A442" s="13">
        <v>402</v>
      </c>
      <c r="B442" s="14" t="s">
        <v>857</v>
      </c>
      <c r="C442" s="14" t="s">
        <v>858</v>
      </c>
      <c r="D442" s="14" t="s">
        <v>1104</v>
      </c>
      <c r="E442" s="28"/>
      <c r="F442" s="24"/>
    </row>
    <row r="443" spans="1:6" s="4" customFormat="1" ht="24" customHeight="1">
      <c r="A443" s="15">
        <v>403</v>
      </c>
      <c r="B443" s="16" t="s">
        <v>859</v>
      </c>
      <c r="C443" s="16" t="s">
        <v>860</v>
      </c>
      <c r="D443" s="16" t="s">
        <v>1154</v>
      </c>
      <c r="E443" s="28">
        <v>100</v>
      </c>
      <c r="F443" s="26"/>
    </row>
    <row r="444" spans="1:6" s="4" customFormat="1" ht="24" customHeight="1">
      <c r="A444" s="15">
        <v>404</v>
      </c>
      <c r="B444" s="16" t="s">
        <v>861</v>
      </c>
      <c r="C444" s="16" t="s">
        <v>862</v>
      </c>
      <c r="D444" s="16" t="s">
        <v>1154</v>
      </c>
      <c r="E444" s="28">
        <v>100</v>
      </c>
      <c r="F444" s="26"/>
    </row>
    <row r="445" spans="1:6" s="4" customFormat="1" ht="24" customHeight="1">
      <c r="A445" s="13">
        <v>405</v>
      </c>
      <c r="B445" s="14" t="s">
        <v>863</v>
      </c>
      <c r="C445" s="14" t="s">
        <v>864</v>
      </c>
      <c r="D445" s="14" t="s">
        <v>1104</v>
      </c>
      <c r="E445" s="28"/>
      <c r="F445" s="24"/>
    </row>
    <row r="446" spans="1:6" s="4" customFormat="1" ht="24" customHeight="1">
      <c r="A446" s="15">
        <v>406</v>
      </c>
      <c r="B446" s="16" t="s">
        <v>865</v>
      </c>
      <c r="C446" s="16" t="s">
        <v>866</v>
      </c>
      <c r="D446" s="16" t="s">
        <v>1154</v>
      </c>
      <c r="E446" s="28">
        <v>100</v>
      </c>
      <c r="F446" s="26"/>
    </row>
    <row r="447" spans="1:6" s="4" customFormat="1" ht="24" customHeight="1">
      <c r="A447" s="15">
        <v>407</v>
      </c>
      <c r="B447" s="16" t="s">
        <v>867</v>
      </c>
      <c r="C447" s="16" t="s">
        <v>868</v>
      </c>
      <c r="D447" s="16" t="s">
        <v>1154</v>
      </c>
      <c r="E447" s="28">
        <v>100</v>
      </c>
      <c r="F447" s="26"/>
    </row>
    <row r="448" spans="1:6" s="4" customFormat="1" ht="24" customHeight="1">
      <c r="A448" s="13">
        <v>408</v>
      </c>
      <c r="B448" s="14" t="s">
        <v>869</v>
      </c>
      <c r="C448" s="14" t="s">
        <v>870</v>
      </c>
      <c r="D448" s="14" t="s">
        <v>1104</v>
      </c>
      <c r="E448" s="28"/>
      <c r="F448" s="24"/>
    </row>
    <row r="449" spans="1:6" s="4" customFormat="1" ht="34.5" customHeight="1">
      <c r="A449" s="15">
        <v>411</v>
      </c>
      <c r="B449" s="16" t="s">
        <v>871</v>
      </c>
      <c r="C449" s="16" t="s">
        <v>872</v>
      </c>
      <c r="D449" s="16" t="s">
        <v>1155</v>
      </c>
      <c r="E449" s="28">
        <v>100</v>
      </c>
      <c r="F449" s="26"/>
    </row>
    <row r="450" spans="1:6" s="4" customFormat="1" ht="24" customHeight="1">
      <c r="A450" s="13">
        <v>413</v>
      </c>
      <c r="B450" s="14" t="s">
        <v>873</v>
      </c>
      <c r="C450" s="14" t="s">
        <v>874</v>
      </c>
      <c r="D450" s="14" t="s">
        <v>1104</v>
      </c>
      <c r="E450" s="28"/>
      <c r="F450" s="24"/>
    </row>
    <row r="451" spans="1:6" s="4" customFormat="1" ht="24" customHeight="1">
      <c r="A451" s="15">
        <v>414</v>
      </c>
      <c r="B451" s="16" t="s">
        <v>875</v>
      </c>
      <c r="C451" s="16" t="s">
        <v>876</v>
      </c>
      <c r="D451" s="16" t="s">
        <v>1157</v>
      </c>
      <c r="E451" s="28">
        <v>100</v>
      </c>
      <c r="F451" s="26"/>
    </row>
    <row r="452" spans="1:6" s="4" customFormat="1" ht="24" customHeight="1">
      <c r="A452" s="13">
        <v>415</v>
      </c>
      <c r="B452" s="14" t="s">
        <v>877</v>
      </c>
      <c r="C452" s="14" t="s">
        <v>878</v>
      </c>
      <c r="D452" s="14" t="s">
        <v>1104</v>
      </c>
      <c r="E452" s="28"/>
      <c r="F452" s="24"/>
    </row>
    <row r="453" spans="1:6" s="4" customFormat="1" ht="24" customHeight="1">
      <c r="A453" s="13">
        <v>416</v>
      </c>
      <c r="B453" s="14" t="s">
        <v>879</v>
      </c>
      <c r="C453" s="14" t="s">
        <v>880</v>
      </c>
      <c r="D453" s="14" t="s">
        <v>1104</v>
      </c>
      <c r="E453" s="28"/>
      <c r="F453" s="24"/>
    </row>
    <row r="454" spans="1:6" s="4" customFormat="1" ht="13.5" customHeight="1">
      <c r="A454" s="15">
        <v>417</v>
      </c>
      <c r="B454" s="16" t="s">
        <v>881</v>
      </c>
      <c r="C454" s="16" t="s">
        <v>882</v>
      </c>
      <c r="D454" s="16" t="s">
        <v>1157</v>
      </c>
      <c r="E454" s="28">
        <v>100</v>
      </c>
      <c r="F454" s="26"/>
    </row>
    <row r="455" spans="1:6" s="4" customFormat="1" ht="13.5" customHeight="1">
      <c r="A455" s="15">
        <v>418</v>
      </c>
      <c r="B455" s="16" t="s">
        <v>883</v>
      </c>
      <c r="C455" s="16" t="s">
        <v>884</v>
      </c>
      <c r="D455" s="16" t="s">
        <v>1129</v>
      </c>
      <c r="E455" s="28">
        <v>100</v>
      </c>
      <c r="F455" s="26"/>
    </row>
    <row r="456" spans="1:6" s="4" customFormat="1" ht="24" customHeight="1">
      <c r="A456" s="13">
        <v>419</v>
      </c>
      <c r="B456" s="14" t="s">
        <v>885</v>
      </c>
      <c r="C456" s="14" t="s">
        <v>886</v>
      </c>
      <c r="D456" s="14" t="s">
        <v>1104</v>
      </c>
      <c r="E456" s="28"/>
      <c r="F456" s="24"/>
    </row>
    <row r="457" spans="1:6" s="4" customFormat="1" ht="24" customHeight="1">
      <c r="A457" s="15">
        <v>420</v>
      </c>
      <c r="B457" s="16" t="s">
        <v>887</v>
      </c>
      <c r="C457" s="16" t="s">
        <v>888</v>
      </c>
      <c r="D457" s="16" t="s">
        <v>1106</v>
      </c>
      <c r="E457" s="28">
        <v>100</v>
      </c>
      <c r="F457" s="26"/>
    </row>
    <row r="458" spans="1:6" s="4" customFormat="1" ht="24" customHeight="1">
      <c r="A458" s="13">
        <v>421</v>
      </c>
      <c r="B458" s="14" t="s">
        <v>889</v>
      </c>
      <c r="C458" s="14" t="s">
        <v>890</v>
      </c>
      <c r="D458" s="14" t="s">
        <v>1104</v>
      </c>
      <c r="E458" s="28"/>
      <c r="F458" s="24"/>
    </row>
    <row r="459" spans="1:6" s="4" customFormat="1" ht="24" customHeight="1">
      <c r="A459" s="15">
        <v>422</v>
      </c>
      <c r="B459" s="16" t="s">
        <v>891</v>
      </c>
      <c r="C459" s="16" t="s">
        <v>892</v>
      </c>
      <c r="D459" s="16" t="s">
        <v>1106</v>
      </c>
      <c r="E459" s="28">
        <v>100</v>
      </c>
      <c r="F459" s="26"/>
    </row>
    <row r="460" spans="1:6" s="4" customFormat="1" ht="24" customHeight="1">
      <c r="A460" s="15">
        <v>423</v>
      </c>
      <c r="B460" s="16" t="s">
        <v>893</v>
      </c>
      <c r="C460" s="16" t="s">
        <v>894</v>
      </c>
      <c r="D460" s="16" t="s">
        <v>1106</v>
      </c>
      <c r="E460" s="28">
        <v>100</v>
      </c>
      <c r="F460" s="26"/>
    </row>
    <row r="461" spans="1:6" s="4" customFormat="1" ht="24" customHeight="1">
      <c r="A461" s="15">
        <v>424</v>
      </c>
      <c r="B461" s="16" t="s">
        <v>321</v>
      </c>
      <c r="C461" s="16" t="s">
        <v>322</v>
      </c>
      <c r="D461" s="16" t="s">
        <v>1106</v>
      </c>
      <c r="E461" s="28">
        <v>99.99</v>
      </c>
      <c r="F461" s="26"/>
    </row>
    <row r="462" spans="1:6" s="4" customFormat="1" ht="13.5" customHeight="1">
      <c r="A462" s="15">
        <v>425</v>
      </c>
      <c r="B462" s="16" t="s">
        <v>341</v>
      </c>
      <c r="C462" s="16" t="s">
        <v>342</v>
      </c>
      <c r="D462" s="16" t="s">
        <v>1112</v>
      </c>
      <c r="E462" s="28">
        <v>100</v>
      </c>
      <c r="F462" s="26"/>
    </row>
    <row r="463" spans="1:6" s="4" customFormat="1" ht="13.5" customHeight="1">
      <c r="A463" s="15">
        <v>426</v>
      </c>
      <c r="B463" s="16" t="s">
        <v>337</v>
      </c>
      <c r="C463" s="16" t="s">
        <v>338</v>
      </c>
      <c r="D463" s="16" t="s">
        <v>1112</v>
      </c>
      <c r="E463" s="28">
        <v>99.96</v>
      </c>
      <c r="F463" s="26"/>
    </row>
    <row r="464" spans="1:6" s="4" customFormat="1" ht="24" customHeight="1">
      <c r="A464" s="15">
        <v>427</v>
      </c>
      <c r="B464" s="16" t="s">
        <v>895</v>
      </c>
      <c r="C464" s="16" t="s">
        <v>896</v>
      </c>
      <c r="D464" s="16" t="s">
        <v>1106</v>
      </c>
      <c r="E464" s="28">
        <v>99.99</v>
      </c>
      <c r="F464" s="26"/>
    </row>
    <row r="465" spans="1:6" s="4" customFormat="1" ht="24" customHeight="1">
      <c r="A465" s="15">
        <v>428</v>
      </c>
      <c r="B465" s="16" t="s">
        <v>897</v>
      </c>
      <c r="C465" s="16" t="s">
        <v>898</v>
      </c>
      <c r="D465" s="16" t="s">
        <v>1106</v>
      </c>
      <c r="E465" s="28">
        <v>100</v>
      </c>
      <c r="F465" s="26"/>
    </row>
    <row r="466" spans="1:6" s="4" customFormat="1" ht="13.5" customHeight="1">
      <c r="A466" s="15">
        <v>429</v>
      </c>
      <c r="B466" s="16" t="s">
        <v>343</v>
      </c>
      <c r="C466" s="16" t="s">
        <v>344</v>
      </c>
      <c r="D466" s="16" t="s">
        <v>1157</v>
      </c>
      <c r="E466" s="28">
        <v>100</v>
      </c>
      <c r="F466" s="26"/>
    </row>
    <row r="467" spans="1:6" s="4" customFormat="1" ht="13.5" customHeight="1">
      <c r="A467" s="15">
        <v>430</v>
      </c>
      <c r="B467" s="16" t="s">
        <v>883</v>
      </c>
      <c r="C467" s="16" t="s">
        <v>884</v>
      </c>
      <c r="D467" s="16" t="s">
        <v>1129</v>
      </c>
      <c r="E467" s="28">
        <v>100</v>
      </c>
      <c r="F467" s="26"/>
    </row>
    <row r="468" spans="1:6" s="4" customFormat="1" ht="24" customHeight="1">
      <c r="A468" s="13">
        <v>431</v>
      </c>
      <c r="B468" s="14" t="s">
        <v>899</v>
      </c>
      <c r="C468" s="14" t="s">
        <v>900</v>
      </c>
      <c r="D468" s="14" t="s">
        <v>1104</v>
      </c>
      <c r="E468" s="28"/>
      <c r="F468" s="24"/>
    </row>
    <row r="469" spans="1:6" s="4" customFormat="1" ht="28.5" customHeight="1">
      <c r="A469" s="11"/>
      <c r="B469" s="12" t="s">
        <v>901</v>
      </c>
      <c r="C469" s="12" t="s">
        <v>902</v>
      </c>
      <c r="D469" s="12"/>
      <c r="E469" s="12"/>
      <c r="F469" s="23"/>
    </row>
    <row r="470" spans="1:6" s="4" customFormat="1" ht="13.5" customHeight="1">
      <c r="A470" s="13">
        <v>432</v>
      </c>
      <c r="B470" s="14" t="s">
        <v>903</v>
      </c>
      <c r="C470" s="14" t="s">
        <v>904</v>
      </c>
      <c r="D470" s="14" t="s">
        <v>1164</v>
      </c>
      <c r="E470" s="28">
        <v>53.41</v>
      </c>
      <c r="F470" s="24"/>
    </row>
    <row r="471" spans="1:6" s="4" customFormat="1" ht="24" customHeight="1">
      <c r="A471" s="13">
        <v>433</v>
      </c>
      <c r="B471" s="14" t="s">
        <v>905</v>
      </c>
      <c r="C471" s="14" t="s">
        <v>906</v>
      </c>
      <c r="D471" s="14" t="s">
        <v>1104</v>
      </c>
      <c r="E471" s="28"/>
      <c r="F471" s="24"/>
    </row>
    <row r="472" spans="1:6" s="4" customFormat="1" ht="13.5" customHeight="1">
      <c r="A472" s="15">
        <v>434</v>
      </c>
      <c r="B472" s="16" t="s">
        <v>907</v>
      </c>
      <c r="C472" s="16" t="s">
        <v>908</v>
      </c>
      <c r="D472" s="16" t="s">
        <v>1128</v>
      </c>
      <c r="E472" s="28">
        <v>100</v>
      </c>
      <c r="F472" s="26"/>
    </row>
    <row r="473" spans="1:6" s="4" customFormat="1" ht="24" customHeight="1">
      <c r="A473" s="13">
        <v>435</v>
      </c>
      <c r="B473" s="14" t="s">
        <v>909</v>
      </c>
      <c r="C473" s="14" t="s">
        <v>910</v>
      </c>
      <c r="D473" s="14" t="s">
        <v>1104</v>
      </c>
      <c r="E473" s="28"/>
      <c r="F473" s="24"/>
    </row>
    <row r="474" spans="1:6" s="4" customFormat="1" ht="24" customHeight="1">
      <c r="A474" s="15">
        <v>436</v>
      </c>
      <c r="B474" s="16" t="s">
        <v>911</v>
      </c>
      <c r="C474" s="16" t="s">
        <v>912</v>
      </c>
      <c r="D474" s="16" t="s">
        <v>1128</v>
      </c>
      <c r="E474" s="28">
        <v>100</v>
      </c>
      <c r="F474" s="26"/>
    </row>
    <row r="475" spans="1:6" s="4" customFormat="1" ht="24" customHeight="1">
      <c r="A475" s="13">
        <v>437</v>
      </c>
      <c r="B475" s="14" t="s">
        <v>913</v>
      </c>
      <c r="C475" s="14" t="s">
        <v>914</v>
      </c>
      <c r="D475" s="14" t="s">
        <v>1104</v>
      </c>
      <c r="E475" s="28"/>
      <c r="F475" s="24"/>
    </row>
    <row r="476" spans="1:6" s="4" customFormat="1" ht="24" customHeight="1">
      <c r="A476" s="15">
        <v>438</v>
      </c>
      <c r="B476" s="16" t="s">
        <v>915</v>
      </c>
      <c r="C476" s="16" t="s">
        <v>916</v>
      </c>
      <c r="D476" s="16" t="s">
        <v>1128</v>
      </c>
      <c r="E476" s="28">
        <v>100</v>
      </c>
      <c r="F476" s="26"/>
    </row>
    <row r="477" spans="1:6" s="4" customFormat="1" ht="24" customHeight="1">
      <c r="A477" s="13">
        <v>439</v>
      </c>
      <c r="B477" s="14" t="s">
        <v>917</v>
      </c>
      <c r="C477" s="14" t="s">
        <v>918</v>
      </c>
      <c r="D477" s="14" t="s">
        <v>1159</v>
      </c>
      <c r="E477" s="28">
        <v>10.83</v>
      </c>
      <c r="F477" s="24"/>
    </row>
    <row r="478" spans="1:6" s="4" customFormat="1" ht="24" customHeight="1">
      <c r="A478" s="13">
        <v>440</v>
      </c>
      <c r="B478" s="14" t="s">
        <v>919</v>
      </c>
      <c r="C478" s="14" t="s">
        <v>920</v>
      </c>
      <c r="D478" s="14" t="s">
        <v>1159</v>
      </c>
      <c r="E478" s="28">
        <v>10.82</v>
      </c>
      <c r="F478" s="24"/>
    </row>
    <row r="479" spans="1:6" s="4" customFormat="1" ht="13.5" customHeight="1">
      <c r="A479" s="15">
        <v>441</v>
      </c>
      <c r="B479" s="16" t="s">
        <v>921</v>
      </c>
      <c r="C479" s="16" t="s">
        <v>922</v>
      </c>
      <c r="D479" s="16" t="s">
        <v>1128</v>
      </c>
      <c r="E479" s="28">
        <v>100</v>
      </c>
      <c r="F479" s="26"/>
    </row>
    <row r="480" spans="1:6" s="4" customFormat="1" ht="24" customHeight="1">
      <c r="A480" s="13">
        <v>442</v>
      </c>
      <c r="B480" s="14" t="s">
        <v>923</v>
      </c>
      <c r="C480" s="14" t="s">
        <v>924</v>
      </c>
      <c r="D480" s="14" t="s">
        <v>1159</v>
      </c>
      <c r="E480" s="28">
        <v>13.22</v>
      </c>
      <c r="F480" s="24"/>
    </row>
    <row r="481" spans="1:6" s="4" customFormat="1" ht="24" customHeight="1">
      <c r="A481" s="13">
        <v>443</v>
      </c>
      <c r="B481" s="14" t="s">
        <v>925</v>
      </c>
      <c r="C481" s="14" t="s">
        <v>926</v>
      </c>
      <c r="D481" s="14" t="s">
        <v>1159</v>
      </c>
      <c r="E481" s="28">
        <v>13.61</v>
      </c>
      <c r="F481" s="24"/>
    </row>
    <row r="482" spans="1:6" s="4" customFormat="1" ht="24" customHeight="1">
      <c r="A482" s="13">
        <v>444</v>
      </c>
      <c r="B482" s="14" t="s">
        <v>927</v>
      </c>
      <c r="C482" s="14" t="s">
        <v>928</v>
      </c>
      <c r="D482" s="14" t="s">
        <v>1159</v>
      </c>
      <c r="E482" s="28">
        <v>10.64</v>
      </c>
      <c r="F482" s="24"/>
    </row>
    <row r="483" spans="1:6" s="4" customFormat="1" ht="34.5" customHeight="1">
      <c r="A483" s="13">
        <v>445</v>
      </c>
      <c r="B483" s="14" t="s">
        <v>929</v>
      </c>
      <c r="C483" s="14" t="s">
        <v>930</v>
      </c>
      <c r="D483" s="14" t="s">
        <v>1159</v>
      </c>
      <c r="E483" s="28">
        <v>19.86</v>
      </c>
      <c r="F483" s="24"/>
    </row>
    <row r="484" spans="1:6" s="4" customFormat="1" ht="24" customHeight="1">
      <c r="A484" s="15">
        <v>446</v>
      </c>
      <c r="B484" s="16">
        <v>59761007</v>
      </c>
      <c r="C484" s="16" t="s">
        <v>931</v>
      </c>
      <c r="D484" s="16" t="s">
        <v>1128</v>
      </c>
      <c r="E484" s="28">
        <v>100</v>
      </c>
      <c r="F484" s="26"/>
    </row>
    <row r="485" spans="1:6" s="4" customFormat="1" ht="24" customHeight="1">
      <c r="A485" s="13">
        <v>447</v>
      </c>
      <c r="B485" s="14" t="s">
        <v>932</v>
      </c>
      <c r="C485" s="14" t="s">
        <v>933</v>
      </c>
      <c r="D485" s="14" t="s">
        <v>1104</v>
      </c>
      <c r="E485" s="28"/>
      <c r="F485" s="24"/>
    </row>
    <row r="486" spans="1:6" s="4" customFormat="1" ht="28.5" customHeight="1">
      <c r="A486" s="11"/>
      <c r="B486" s="12" t="s">
        <v>934</v>
      </c>
      <c r="C486" s="12" t="s">
        <v>935</v>
      </c>
      <c r="D486" s="12"/>
      <c r="E486" s="12"/>
      <c r="F486" s="23"/>
    </row>
    <row r="487" spans="1:6" s="4" customFormat="1" ht="24" customHeight="1">
      <c r="A487" s="13">
        <v>448</v>
      </c>
      <c r="B487" s="14" t="s">
        <v>936</v>
      </c>
      <c r="C487" s="14" t="s">
        <v>937</v>
      </c>
      <c r="D487" s="14" t="s">
        <v>1121</v>
      </c>
      <c r="E487" s="28">
        <v>13.27</v>
      </c>
      <c r="F487" s="24"/>
    </row>
    <row r="488" spans="1:6" s="4" customFormat="1" ht="13.5" customHeight="1">
      <c r="A488" s="15">
        <v>449</v>
      </c>
      <c r="B488" s="16" t="s">
        <v>938</v>
      </c>
      <c r="C488" s="16" t="s">
        <v>939</v>
      </c>
      <c r="D488" s="16" t="s">
        <v>1147</v>
      </c>
      <c r="E488" s="28">
        <v>100</v>
      </c>
      <c r="F488" s="26"/>
    </row>
    <row r="489" spans="1:6" s="4" customFormat="1" ht="24" customHeight="1">
      <c r="A489" s="13">
        <v>450</v>
      </c>
      <c r="B489" s="14" t="s">
        <v>940</v>
      </c>
      <c r="C489" s="14" t="s">
        <v>941</v>
      </c>
      <c r="D489" s="14" t="s">
        <v>1104</v>
      </c>
      <c r="E489" s="28"/>
      <c r="F489" s="24"/>
    </row>
    <row r="490" spans="1:6" s="4" customFormat="1" ht="28.5" customHeight="1">
      <c r="A490" s="11"/>
      <c r="B490" s="12" t="s">
        <v>942</v>
      </c>
      <c r="C490" s="12" t="s">
        <v>943</v>
      </c>
      <c r="D490" s="12"/>
      <c r="E490" s="12"/>
      <c r="F490" s="23"/>
    </row>
    <row r="491" spans="1:6" s="4" customFormat="1" ht="24" customHeight="1">
      <c r="A491" s="13">
        <v>451</v>
      </c>
      <c r="B491" s="14" t="s">
        <v>944</v>
      </c>
      <c r="C491" s="14" t="s">
        <v>945</v>
      </c>
      <c r="D491" s="14" t="s">
        <v>1164</v>
      </c>
      <c r="E491" s="28">
        <v>56.36</v>
      </c>
      <c r="F491" s="24"/>
    </row>
    <row r="492" spans="1:6" s="4" customFormat="1" ht="24" customHeight="1">
      <c r="A492" s="13">
        <v>452</v>
      </c>
      <c r="B492" s="14" t="s">
        <v>946</v>
      </c>
      <c r="C492" s="14" t="s">
        <v>947</v>
      </c>
      <c r="D492" s="14" t="s">
        <v>1169</v>
      </c>
      <c r="E492" s="28">
        <v>60.52</v>
      </c>
      <c r="F492" s="24"/>
    </row>
    <row r="493" spans="1:6" s="4" customFormat="1" ht="13.5" customHeight="1">
      <c r="A493" s="13">
        <v>453</v>
      </c>
      <c r="B493" s="14" t="s">
        <v>948</v>
      </c>
      <c r="C493" s="14" t="s">
        <v>949</v>
      </c>
      <c r="D493" s="14" t="s">
        <v>1159</v>
      </c>
      <c r="E493" s="28">
        <v>27.17</v>
      </c>
      <c r="F493" s="24"/>
    </row>
    <row r="494" spans="1:6" s="4" customFormat="1" ht="34.5" customHeight="1">
      <c r="A494" s="15">
        <v>454</v>
      </c>
      <c r="B494" s="16" t="s">
        <v>950</v>
      </c>
      <c r="C494" s="16" t="s">
        <v>951</v>
      </c>
      <c r="D494" s="16" t="s">
        <v>1104</v>
      </c>
      <c r="E494" s="28"/>
      <c r="F494" s="26"/>
    </row>
    <row r="495" spans="1:6" s="4" customFormat="1" ht="13.5" customHeight="1">
      <c r="A495" s="13">
        <v>455</v>
      </c>
      <c r="B495" s="14" t="s">
        <v>952</v>
      </c>
      <c r="C495" s="14" t="s">
        <v>953</v>
      </c>
      <c r="D495" s="14" t="s">
        <v>1104</v>
      </c>
      <c r="E495" s="28"/>
      <c r="F495" s="24"/>
    </row>
    <row r="496" spans="1:6" s="4" customFormat="1" ht="13.5" customHeight="1">
      <c r="A496" s="15">
        <v>456</v>
      </c>
      <c r="B496" s="16" t="s">
        <v>954</v>
      </c>
      <c r="C496" s="16" t="s">
        <v>955</v>
      </c>
      <c r="D496" s="16" t="s">
        <v>1122</v>
      </c>
      <c r="E496" s="28">
        <v>100</v>
      </c>
      <c r="F496" s="26"/>
    </row>
    <row r="497" spans="1:6" s="4" customFormat="1" ht="13.5" customHeight="1">
      <c r="A497" s="15">
        <v>457</v>
      </c>
      <c r="B497" s="16" t="s">
        <v>956</v>
      </c>
      <c r="C497" s="16" t="s">
        <v>957</v>
      </c>
      <c r="D497" s="16" t="s">
        <v>1122</v>
      </c>
      <c r="E497" s="28">
        <v>100</v>
      </c>
      <c r="F497" s="26"/>
    </row>
    <row r="498" spans="1:6" s="4" customFormat="1" ht="24" customHeight="1">
      <c r="A498" s="13">
        <v>458</v>
      </c>
      <c r="B498" s="14" t="s">
        <v>958</v>
      </c>
      <c r="C498" s="14" t="s">
        <v>959</v>
      </c>
      <c r="D498" s="14" t="s">
        <v>1104</v>
      </c>
      <c r="E498" s="28"/>
      <c r="F498" s="24"/>
    </row>
    <row r="499" spans="1:6" s="4" customFormat="1" ht="13.5" customHeight="1">
      <c r="A499" s="13">
        <v>459</v>
      </c>
      <c r="B499" s="14" t="s">
        <v>960</v>
      </c>
      <c r="C499" s="14" t="s">
        <v>961</v>
      </c>
      <c r="D499" s="14" t="s">
        <v>1104</v>
      </c>
      <c r="E499" s="28"/>
      <c r="F499" s="24"/>
    </row>
    <row r="500" spans="1:6" s="4" customFormat="1" ht="13.5" customHeight="1">
      <c r="A500" s="15">
        <v>460</v>
      </c>
      <c r="B500" s="16" t="s">
        <v>962</v>
      </c>
      <c r="C500" s="16" t="s">
        <v>963</v>
      </c>
      <c r="D500" s="16" t="s">
        <v>1122</v>
      </c>
      <c r="E500" s="28">
        <v>100</v>
      </c>
      <c r="F500" s="26"/>
    </row>
    <row r="501" spans="1:6" s="4" customFormat="1" ht="13.5" customHeight="1">
      <c r="A501" s="13">
        <v>461</v>
      </c>
      <c r="B501" s="14" t="s">
        <v>964</v>
      </c>
      <c r="C501" s="14" t="s">
        <v>965</v>
      </c>
      <c r="D501" s="14" t="s">
        <v>1104</v>
      </c>
      <c r="E501" s="28"/>
      <c r="F501" s="24"/>
    </row>
    <row r="502" spans="1:6" s="4" customFormat="1" ht="24" customHeight="1">
      <c r="A502" s="13">
        <v>462</v>
      </c>
      <c r="B502" s="14" t="s">
        <v>966</v>
      </c>
      <c r="C502" s="14" t="s">
        <v>967</v>
      </c>
      <c r="D502" s="14" t="s">
        <v>1104</v>
      </c>
      <c r="E502" s="28"/>
      <c r="F502" s="24"/>
    </row>
    <row r="503" spans="1:6" s="4" customFormat="1" ht="28.5" customHeight="1">
      <c r="A503" s="11"/>
      <c r="B503" s="12" t="s">
        <v>968</v>
      </c>
      <c r="C503" s="12" t="s">
        <v>969</v>
      </c>
      <c r="D503" s="12"/>
      <c r="E503" s="12"/>
      <c r="F503" s="23"/>
    </row>
    <row r="504" spans="1:6" s="4" customFormat="1" ht="24" customHeight="1">
      <c r="A504" s="13">
        <v>463</v>
      </c>
      <c r="B504" s="14" t="s">
        <v>970</v>
      </c>
      <c r="C504" s="14" t="s">
        <v>971</v>
      </c>
      <c r="D504" s="14" t="s">
        <v>1169</v>
      </c>
      <c r="E504" s="28">
        <v>90.28</v>
      </c>
      <c r="F504" s="24"/>
    </row>
    <row r="505" spans="1:6" s="4" customFormat="1" ht="13.5" customHeight="1">
      <c r="A505" s="13">
        <v>464</v>
      </c>
      <c r="B505" s="14" t="s">
        <v>972</v>
      </c>
      <c r="C505" s="14" t="s">
        <v>973</v>
      </c>
      <c r="D505" s="14" t="s">
        <v>1169</v>
      </c>
      <c r="E505" s="28">
        <v>57.21</v>
      </c>
      <c r="F505" s="24"/>
    </row>
    <row r="506" spans="1:6" s="4" customFormat="1" ht="24" customHeight="1">
      <c r="A506" s="13">
        <v>465</v>
      </c>
      <c r="B506" s="14" t="s">
        <v>974</v>
      </c>
      <c r="C506" s="14" t="s">
        <v>975</v>
      </c>
      <c r="D506" s="14" t="s">
        <v>1169</v>
      </c>
      <c r="E506" s="28">
        <v>85.14</v>
      </c>
      <c r="F506" s="24"/>
    </row>
    <row r="507" spans="1:6" s="4" customFormat="1" ht="13.5" customHeight="1">
      <c r="A507" s="13">
        <v>466</v>
      </c>
      <c r="B507" s="14" t="s">
        <v>976</v>
      </c>
      <c r="C507" s="14" t="s">
        <v>977</v>
      </c>
      <c r="D507" s="14" t="s">
        <v>1169</v>
      </c>
      <c r="E507" s="28">
        <v>46.33</v>
      </c>
      <c r="F507" s="24"/>
    </row>
    <row r="508" spans="1:6" s="4" customFormat="1" ht="24" customHeight="1">
      <c r="A508" s="13">
        <v>467</v>
      </c>
      <c r="B508" s="14" t="s">
        <v>978</v>
      </c>
      <c r="C508" s="14" t="s">
        <v>979</v>
      </c>
      <c r="D508" s="14" t="s">
        <v>1104</v>
      </c>
      <c r="E508" s="28"/>
      <c r="F508" s="24"/>
    </row>
    <row r="509" spans="1:6" s="4" customFormat="1" ht="28.5" customHeight="1">
      <c r="A509" s="11"/>
      <c r="B509" s="12" t="s">
        <v>980</v>
      </c>
      <c r="C509" s="12" t="s">
        <v>981</v>
      </c>
      <c r="D509" s="12"/>
      <c r="E509" s="12"/>
      <c r="F509" s="23"/>
    </row>
    <row r="510" spans="1:6" s="4" customFormat="1" ht="13.5" customHeight="1">
      <c r="A510" s="13">
        <v>468</v>
      </c>
      <c r="B510" s="14" t="s">
        <v>982</v>
      </c>
      <c r="C510" s="14" t="s">
        <v>983</v>
      </c>
      <c r="D510" s="14" t="s">
        <v>1164</v>
      </c>
      <c r="E510" s="28">
        <v>53.41</v>
      </c>
      <c r="F510" s="24"/>
    </row>
    <row r="511" spans="1:6" s="4" customFormat="1" ht="34.5" customHeight="1">
      <c r="A511" s="13">
        <v>469</v>
      </c>
      <c r="B511" s="14" t="s">
        <v>984</v>
      </c>
      <c r="C511" s="14" t="s">
        <v>985</v>
      </c>
      <c r="D511" s="14" t="s">
        <v>1159</v>
      </c>
      <c r="E511" s="28">
        <v>20.61</v>
      </c>
      <c r="F511" s="24"/>
    </row>
    <row r="512" spans="1:6" s="4" customFormat="1" ht="24" customHeight="1">
      <c r="A512" s="15">
        <v>470</v>
      </c>
      <c r="B512" s="16" t="s">
        <v>986</v>
      </c>
      <c r="C512" s="16" t="s">
        <v>987</v>
      </c>
      <c r="D512" s="16" t="s">
        <v>1128</v>
      </c>
      <c r="E512" s="28">
        <v>100</v>
      </c>
      <c r="F512" s="26"/>
    </row>
    <row r="513" spans="1:6" s="4" customFormat="1" ht="24" customHeight="1">
      <c r="A513" s="13">
        <v>471</v>
      </c>
      <c r="B513" s="14" t="s">
        <v>988</v>
      </c>
      <c r="C513" s="14" t="s">
        <v>989</v>
      </c>
      <c r="D513" s="14" t="s">
        <v>1104</v>
      </c>
      <c r="E513" s="28"/>
      <c r="F513" s="24"/>
    </row>
    <row r="514" spans="1:6" s="4" customFormat="1" ht="24" customHeight="1">
      <c r="A514" s="15">
        <v>472</v>
      </c>
      <c r="B514" s="16" t="s">
        <v>990</v>
      </c>
      <c r="C514" s="16" t="s">
        <v>991</v>
      </c>
      <c r="D514" s="16" t="s">
        <v>1104</v>
      </c>
      <c r="E514" s="28"/>
      <c r="F514" s="26"/>
    </row>
    <row r="515" spans="1:6" s="4" customFormat="1" ht="24" customHeight="1">
      <c r="A515" s="13">
        <v>473</v>
      </c>
      <c r="B515" s="14" t="s">
        <v>992</v>
      </c>
      <c r="C515" s="14" t="s">
        <v>993</v>
      </c>
      <c r="D515" s="14" t="s">
        <v>1104</v>
      </c>
      <c r="E515" s="28"/>
      <c r="F515" s="24"/>
    </row>
    <row r="516" spans="1:6" s="4" customFormat="1" ht="24" customHeight="1">
      <c r="A516" s="15">
        <v>474</v>
      </c>
      <c r="B516" s="16" t="s">
        <v>990</v>
      </c>
      <c r="C516" s="16" t="s">
        <v>991</v>
      </c>
      <c r="D516" s="16" t="s">
        <v>1104</v>
      </c>
      <c r="E516" s="28"/>
      <c r="F516" s="26"/>
    </row>
    <row r="517" spans="1:6" s="4" customFormat="1" ht="13.5" customHeight="1">
      <c r="A517" s="13">
        <v>475</v>
      </c>
      <c r="B517" s="14" t="s">
        <v>994</v>
      </c>
      <c r="C517" s="14" t="s">
        <v>995</v>
      </c>
      <c r="D517" s="14" t="s">
        <v>1104</v>
      </c>
      <c r="E517" s="28"/>
      <c r="F517" s="24"/>
    </row>
    <row r="518" spans="1:6" s="4" customFormat="1" ht="24" customHeight="1">
      <c r="A518" s="13">
        <v>476</v>
      </c>
      <c r="B518" s="14" t="s">
        <v>996</v>
      </c>
      <c r="C518" s="14" t="s">
        <v>997</v>
      </c>
      <c r="D518" s="14" t="s">
        <v>1104</v>
      </c>
      <c r="E518" s="28"/>
      <c r="F518" s="24"/>
    </row>
    <row r="519" spans="1:6" s="4" customFormat="1" ht="28.5" customHeight="1">
      <c r="A519" s="11"/>
      <c r="B519" s="12" t="s">
        <v>998</v>
      </c>
      <c r="C519" s="12" t="s">
        <v>999</v>
      </c>
      <c r="D519" s="12"/>
      <c r="E519" s="12"/>
      <c r="F519" s="23"/>
    </row>
    <row r="520" spans="1:6" s="4" customFormat="1" ht="24" customHeight="1">
      <c r="A520" s="13">
        <v>477</v>
      </c>
      <c r="B520" s="14" t="s">
        <v>1000</v>
      </c>
      <c r="C520" s="14" t="s">
        <v>1001</v>
      </c>
      <c r="D520" s="14" t="s">
        <v>1104</v>
      </c>
      <c r="E520" s="28"/>
      <c r="F520" s="24"/>
    </row>
    <row r="521" spans="1:6" s="4" customFormat="1" ht="24" customHeight="1">
      <c r="A521" s="13">
        <v>478</v>
      </c>
      <c r="B521" s="14" t="s">
        <v>1002</v>
      </c>
      <c r="C521" s="14" t="s">
        <v>1003</v>
      </c>
      <c r="D521" s="14" t="s">
        <v>1170</v>
      </c>
      <c r="E521" s="28">
        <v>16.76</v>
      </c>
      <c r="F521" s="24"/>
    </row>
    <row r="522" spans="1:6" s="4" customFormat="1" ht="24" customHeight="1">
      <c r="A522" s="13">
        <v>479</v>
      </c>
      <c r="B522" s="14" t="s">
        <v>1004</v>
      </c>
      <c r="C522" s="14" t="s">
        <v>1005</v>
      </c>
      <c r="D522" s="14" t="s">
        <v>1164</v>
      </c>
      <c r="E522" s="28">
        <v>16.05</v>
      </c>
      <c r="F522" s="24"/>
    </row>
    <row r="523" spans="1:6" s="4" customFormat="1" ht="24" customHeight="1">
      <c r="A523" s="13">
        <v>480</v>
      </c>
      <c r="B523" s="14" t="s">
        <v>1006</v>
      </c>
      <c r="C523" s="14" t="s">
        <v>1007</v>
      </c>
      <c r="D523" s="14" t="s">
        <v>1129</v>
      </c>
      <c r="E523" s="28">
        <v>23.04</v>
      </c>
      <c r="F523" s="24"/>
    </row>
    <row r="524" spans="1:6" s="4" customFormat="1" ht="24" customHeight="1">
      <c r="A524" s="13">
        <v>481</v>
      </c>
      <c r="B524" s="14" t="s">
        <v>1008</v>
      </c>
      <c r="C524" s="14" t="s">
        <v>1009</v>
      </c>
      <c r="D524" s="14" t="s">
        <v>1129</v>
      </c>
      <c r="E524" s="28">
        <v>22.46</v>
      </c>
      <c r="F524" s="24"/>
    </row>
    <row r="525" spans="1:6" s="4" customFormat="1" ht="24" customHeight="1">
      <c r="A525" s="13">
        <v>482</v>
      </c>
      <c r="B525" s="14" t="s">
        <v>1010</v>
      </c>
      <c r="C525" s="14" t="s">
        <v>1011</v>
      </c>
      <c r="D525" s="14" t="s">
        <v>1169</v>
      </c>
      <c r="E525" s="28">
        <v>57.48</v>
      </c>
      <c r="F525" s="24"/>
    </row>
    <row r="526" spans="1:6" s="4" customFormat="1" ht="24" customHeight="1">
      <c r="A526" s="13">
        <v>483</v>
      </c>
      <c r="B526" s="14" t="s">
        <v>1012</v>
      </c>
      <c r="C526" s="14" t="s">
        <v>1013</v>
      </c>
      <c r="D526" s="14" t="s">
        <v>1169</v>
      </c>
      <c r="E526" s="28">
        <v>59.1</v>
      </c>
      <c r="F526" s="24"/>
    </row>
    <row r="527" spans="1:6" s="4" customFormat="1" ht="28.5" customHeight="1">
      <c r="A527" s="11"/>
      <c r="B527" s="12" t="s">
        <v>1014</v>
      </c>
      <c r="C527" s="12" t="s">
        <v>1015</v>
      </c>
      <c r="D527" s="12"/>
      <c r="E527" s="12"/>
      <c r="F527" s="23"/>
    </row>
    <row r="528" spans="1:6" s="4" customFormat="1" ht="24" customHeight="1">
      <c r="A528" s="13">
        <v>484</v>
      </c>
      <c r="B528" s="14" t="s">
        <v>1016</v>
      </c>
      <c r="C528" s="14" t="s">
        <v>1017</v>
      </c>
      <c r="D528" s="14" t="s">
        <v>1164</v>
      </c>
      <c r="E528" s="28">
        <v>12.97</v>
      </c>
      <c r="F528" s="24"/>
    </row>
    <row r="529" spans="1:6" s="4" customFormat="1" ht="34.5" customHeight="1">
      <c r="A529" s="13">
        <v>485</v>
      </c>
      <c r="B529" s="14" t="s">
        <v>1018</v>
      </c>
      <c r="C529" s="14" t="s">
        <v>1019</v>
      </c>
      <c r="D529" s="14" t="s">
        <v>1164</v>
      </c>
      <c r="E529" s="28">
        <v>12.27</v>
      </c>
      <c r="F529" s="24"/>
    </row>
    <row r="530" spans="1:6" s="4" customFormat="1" ht="24" customHeight="1">
      <c r="A530" s="13">
        <v>486</v>
      </c>
      <c r="B530" s="14" t="s">
        <v>1020</v>
      </c>
      <c r="C530" s="14" t="s">
        <v>1021</v>
      </c>
      <c r="D530" s="14" t="s">
        <v>1164</v>
      </c>
      <c r="E530" s="28">
        <v>11.42</v>
      </c>
      <c r="F530" s="24"/>
    </row>
    <row r="531" spans="1:6" s="4" customFormat="1" ht="24" customHeight="1">
      <c r="A531" s="13">
        <v>487</v>
      </c>
      <c r="B531" s="14" t="s">
        <v>1022</v>
      </c>
      <c r="C531" s="14" t="s">
        <v>1023</v>
      </c>
      <c r="D531" s="14" t="s">
        <v>1164</v>
      </c>
      <c r="E531" s="28">
        <v>35.69</v>
      </c>
      <c r="F531" s="24"/>
    </row>
    <row r="532" spans="1:6" s="4" customFormat="1" ht="24" customHeight="1">
      <c r="A532" s="13">
        <v>488</v>
      </c>
      <c r="B532" s="14" t="s">
        <v>1024</v>
      </c>
      <c r="C532" s="14" t="s">
        <v>1025</v>
      </c>
      <c r="D532" s="14" t="s">
        <v>1160</v>
      </c>
      <c r="E532" s="28">
        <v>25.91</v>
      </c>
      <c r="F532" s="24"/>
    </row>
    <row r="533" spans="1:6" s="4" customFormat="1" ht="34.5" customHeight="1">
      <c r="A533" s="13">
        <v>489</v>
      </c>
      <c r="B533" s="14" t="s">
        <v>1026</v>
      </c>
      <c r="C533" s="14" t="s">
        <v>1027</v>
      </c>
      <c r="D533" s="14" t="s">
        <v>1160</v>
      </c>
      <c r="E533" s="28">
        <v>24.75</v>
      </c>
      <c r="F533" s="24"/>
    </row>
    <row r="534" spans="1:6" s="4" customFormat="1" ht="24" customHeight="1">
      <c r="A534" s="13">
        <v>490</v>
      </c>
      <c r="B534" s="14" t="s">
        <v>1028</v>
      </c>
      <c r="C534" s="14" t="s">
        <v>1029</v>
      </c>
      <c r="D534" s="14" t="s">
        <v>1160</v>
      </c>
      <c r="E534" s="28">
        <v>23.21</v>
      </c>
      <c r="F534" s="24"/>
    </row>
    <row r="535" spans="1:6" s="4" customFormat="1" ht="24" customHeight="1">
      <c r="A535" s="13">
        <v>491</v>
      </c>
      <c r="B535" s="14" t="s">
        <v>1030</v>
      </c>
      <c r="C535" s="14" t="s">
        <v>1031</v>
      </c>
      <c r="D535" s="14" t="s">
        <v>1160</v>
      </c>
      <c r="E535" s="28">
        <v>29.93</v>
      </c>
      <c r="F535" s="24"/>
    </row>
    <row r="536" spans="1:6" s="4" customFormat="1" ht="28.5" customHeight="1">
      <c r="A536" s="11"/>
      <c r="B536" s="12" t="s">
        <v>1032</v>
      </c>
      <c r="C536" s="12" t="s">
        <v>1033</v>
      </c>
      <c r="D536" s="12"/>
      <c r="E536" s="12"/>
      <c r="F536" s="23"/>
    </row>
    <row r="537" spans="1:6" s="4" customFormat="1" ht="24" customHeight="1">
      <c r="A537" s="13">
        <v>492</v>
      </c>
      <c r="B537" s="14" t="s">
        <v>1034</v>
      </c>
      <c r="C537" s="14" t="s">
        <v>1035</v>
      </c>
      <c r="D537" s="14" t="s">
        <v>1104</v>
      </c>
      <c r="E537" s="28"/>
      <c r="F537" s="24"/>
    </row>
    <row r="538" spans="1:6" s="4" customFormat="1" ht="24" customHeight="1">
      <c r="A538" s="15">
        <v>493</v>
      </c>
      <c r="B538" s="16" t="s">
        <v>1036</v>
      </c>
      <c r="C538" s="16" t="s">
        <v>1037</v>
      </c>
      <c r="D538" s="14" t="s">
        <v>1171</v>
      </c>
      <c r="E538" s="28">
        <v>100</v>
      </c>
      <c r="F538" s="26"/>
    </row>
    <row r="539" spans="1:6" s="4" customFormat="1" ht="24" customHeight="1">
      <c r="A539" s="13">
        <v>494</v>
      </c>
      <c r="B539" s="14" t="s">
        <v>1038</v>
      </c>
      <c r="C539" s="14" t="s">
        <v>1039</v>
      </c>
      <c r="D539" s="14" t="s">
        <v>1104</v>
      </c>
      <c r="E539" s="28"/>
      <c r="F539" s="24"/>
    </row>
    <row r="540" spans="1:6" s="4" customFormat="1" ht="28.5" customHeight="1">
      <c r="A540" s="11"/>
      <c r="B540" s="12" t="s">
        <v>1040</v>
      </c>
      <c r="C540" s="12" t="s">
        <v>1041</v>
      </c>
      <c r="D540" s="12"/>
      <c r="E540" s="12"/>
      <c r="F540" s="23"/>
    </row>
    <row r="541" spans="1:6" s="4" customFormat="1" ht="24" customHeight="1">
      <c r="A541" s="13">
        <v>495</v>
      </c>
      <c r="B541" s="14" t="s">
        <v>1042</v>
      </c>
      <c r="C541" s="14" t="s">
        <v>1043</v>
      </c>
      <c r="D541" s="14" t="s">
        <v>1164</v>
      </c>
      <c r="E541" s="28">
        <v>39.62</v>
      </c>
      <c r="F541" s="24"/>
    </row>
    <row r="542" spans="1:6" s="4" customFormat="1" ht="24" customHeight="1">
      <c r="A542" s="13">
        <v>496</v>
      </c>
      <c r="B542" s="14" t="s">
        <v>1044</v>
      </c>
      <c r="C542" s="14" t="s">
        <v>1045</v>
      </c>
      <c r="D542" s="14" t="s">
        <v>1129</v>
      </c>
      <c r="E542" s="28">
        <v>37.99</v>
      </c>
      <c r="F542" s="24"/>
    </row>
    <row r="543" spans="1:6" s="4" customFormat="1" ht="24" customHeight="1">
      <c r="A543" s="13">
        <v>497</v>
      </c>
      <c r="B543" s="14" t="s">
        <v>1046</v>
      </c>
      <c r="C543" s="14" t="s">
        <v>1047</v>
      </c>
      <c r="D543" s="14" t="s">
        <v>1129</v>
      </c>
      <c r="E543" s="28">
        <v>35.18</v>
      </c>
      <c r="F543" s="24"/>
    </row>
    <row r="544" spans="1:6" s="4" customFormat="1" ht="24" customHeight="1">
      <c r="A544" s="13">
        <v>498</v>
      </c>
      <c r="B544" s="14" t="s">
        <v>1048</v>
      </c>
      <c r="C544" s="14" t="s">
        <v>1049</v>
      </c>
      <c r="D544" s="14" t="s">
        <v>1164</v>
      </c>
      <c r="E544" s="28">
        <v>34.94</v>
      </c>
      <c r="F544" s="24"/>
    </row>
    <row r="545" spans="1:6" s="4" customFormat="1" ht="24" customHeight="1">
      <c r="A545" s="13">
        <v>499</v>
      </c>
      <c r="B545" s="14" t="s">
        <v>1050</v>
      </c>
      <c r="C545" s="14" t="s">
        <v>1051</v>
      </c>
      <c r="D545" s="14" t="s">
        <v>1129</v>
      </c>
      <c r="E545" s="28">
        <v>29.64</v>
      </c>
      <c r="F545" s="24"/>
    </row>
    <row r="546" spans="1:6" s="4" customFormat="1" ht="24" customHeight="1">
      <c r="A546" s="13">
        <v>500</v>
      </c>
      <c r="B546" s="14" t="s">
        <v>1052</v>
      </c>
      <c r="C546" s="14" t="s">
        <v>1053</v>
      </c>
      <c r="D546" s="14" t="s">
        <v>1129</v>
      </c>
      <c r="E546" s="28">
        <v>27.57</v>
      </c>
      <c r="F546" s="24"/>
    </row>
    <row r="547" spans="1:6" s="4" customFormat="1" ht="28.5" customHeight="1">
      <c r="A547" s="11"/>
      <c r="B547" s="12" t="s">
        <v>1054</v>
      </c>
      <c r="C547" s="12" t="s">
        <v>1055</v>
      </c>
      <c r="D547" s="12"/>
      <c r="E547" s="12"/>
      <c r="F547" s="23"/>
    </row>
    <row r="548" spans="1:6" s="4" customFormat="1" ht="13.5" customHeight="1">
      <c r="A548" s="15">
        <v>501</v>
      </c>
      <c r="B548" s="16" t="s">
        <v>1056</v>
      </c>
      <c r="C548" s="16" t="s">
        <v>1057</v>
      </c>
      <c r="D548" s="14" t="s">
        <v>1104</v>
      </c>
      <c r="E548" s="28"/>
      <c r="F548" s="26"/>
    </row>
    <row r="549" spans="1:6" s="4" customFormat="1" ht="13.5" customHeight="1">
      <c r="A549" s="15">
        <v>502</v>
      </c>
      <c r="B549" s="16" t="s">
        <v>1058</v>
      </c>
      <c r="C549" s="16" t="s">
        <v>1059</v>
      </c>
      <c r="D549" s="14" t="s">
        <v>1104</v>
      </c>
      <c r="E549" s="28"/>
      <c r="F549" s="26"/>
    </row>
    <row r="550" spans="1:6" s="4" customFormat="1" ht="13.5" customHeight="1">
      <c r="A550" s="15">
        <v>503</v>
      </c>
      <c r="B550" s="16" t="s">
        <v>1060</v>
      </c>
      <c r="C550" s="16" t="s">
        <v>1061</v>
      </c>
      <c r="D550" s="14" t="s">
        <v>1104</v>
      </c>
      <c r="E550" s="28"/>
      <c r="F550" s="26"/>
    </row>
    <row r="551" spans="1:6" s="4" customFormat="1" ht="13.5" customHeight="1">
      <c r="A551" s="15">
        <v>504</v>
      </c>
      <c r="B551" s="16" t="s">
        <v>1062</v>
      </c>
      <c r="C551" s="16" t="s">
        <v>1063</v>
      </c>
      <c r="D551" s="14" t="s">
        <v>1104</v>
      </c>
      <c r="E551" s="28"/>
      <c r="F551" s="26"/>
    </row>
    <row r="552" spans="1:6" s="4" customFormat="1" ht="13.5" customHeight="1">
      <c r="A552" s="15">
        <v>505</v>
      </c>
      <c r="B552" s="16" t="s">
        <v>1064</v>
      </c>
      <c r="C552" s="16" t="s">
        <v>1065</v>
      </c>
      <c r="D552" s="14" t="s">
        <v>1104</v>
      </c>
      <c r="E552" s="28"/>
      <c r="F552" s="26"/>
    </row>
    <row r="553" spans="1:6" s="4" customFormat="1" ht="13.5" customHeight="1">
      <c r="A553" s="15">
        <v>506</v>
      </c>
      <c r="B553" s="16" t="s">
        <v>1066</v>
      </c>
      <c r="C553" s="16" t="s">
        <v>1067</v>
      </c>
      <c r="D553" s="14" t="s">
        <v>1104</v>
      </c>
      <c r="E553" s="28"/>
      <c r="F553" s="26"/>
    </row>
    <row r="554" spans="1:6" s="4" customFormat="1" ht="13.5" customHeight="1">
      <c r="A554" s="15">
        <v>507</v>
      </c>
      <c r="B554" s="16" t="s">
        <v>1068</v>
      </c>
      <c r="C554" s="16" t="s">
        <v>1069</v>
      </c>
      <c r="D554" s="14" t="s">
        <v>1104</v>
      </c>
      <c r="E554" s="28"/>
      <c r="F554" s="26"/>
    </row>
    <row r="555" spans="1:6" s="4" customFormat="1" ht="13.5" customHeight="1">
      <c r="A555" s="15">
        <v>508</v>
      </c>
      <c r="B555" s="16" t="s">
        <v>1070</v>
      </c>
      <c r="C555" s="16" t="s">
        <v>1071</v>
      </c>
      <c r="D555" s="14" t="s">
        <v>1104</v>
      </c>
      <c r="E555" s="28"/>
      <c r="F555" s="26"/>
    </row>
    <row r="556" spans="1:6" s="4" customFormat="1" ht="13.5" customHeight="1">
      <c r="A556" s="15">
        <v>509</v>
      </c>
      <c r="B556" s="16" t="s">
        <v>1072</v>
      </c>
      <c r="C556" s="16" t="s">
        <v>1073</v>
      </c>
      <c r="D556" s="14" t="s">
        <v>1104</v>
      </c>
      <c r="E556" s="28"/>
      <c r="F556" s="26"/>
    </row>
    <row r="557" spans="1:6" s="4" customFormat="1" ht="24" customHeight="1">
      <c r="A557" s="15">
        <v>510</v>
      </c>
      <c r="B557" s="16" t="s">
        <v>1074</v>
      </c>
      <c r="C557" s="16" t="s">
        <v>1075</v>
      </c>
      <c r="D557" s="14" t="s">
        <v>1157</v>
      </c>
      <c r="E557" s="28">
        <v>60</v>
      </c>
      <c r="F557" s="26"/>
    </row>
    <row r="558" spans="1:6" s="4" customFormat="1" ht="13.5" customHeight="1">
      <c r="A558" s="15">
        <v>511</v>
      </c>
      <c r="B558" s="16" t="s">
        <v>1076</v>
      </c>
      <c r="C558" s="16" t="s">
        <v>1077</v>
      </c>
      <c r="D558" s="14" t="s">
        <v>1121</v>
      </c>
      <c r="E558" s="28">
        <v>45</v>
      </c>
      <c r="F558" s="26"/>
    </row>
    <row r="559" spans="1:6" s="4" customFormat="1" ht="13.5" customHeight="1">
      <c r="A559" s="15">
        <v>512</v>
      </c>
      <c r="B559" s="16" t="s">
        <v>1078</v>
      </c>
      <c r="C559" s="16" t="s">
        <v>1079</v>
      </c>
      <c r="D559" s="14" t="s">
        <v>1165</v>
      </c>
      <c r="E559" s="28">
        <v>78</v>
      </c>
      <c r="F559" s="26"/>
    </row>
    <row r="560" spans="1:6" s="4" customFormat="1" ht="13.5" customHeight="1">
      <c r="A560" s="15">
        <v>513</v>
      </c>
      <c r="B560" s="16" t="s">
        <v>1080</v>
      </c>
      <c r="C560" s="16" t="s">
        <v>1081</v>
      </c>
      <c r="D560" s="14" t="s">
        <v>1104</v>
      </c>
      <c r="E560" s="28"/>
      <c r="F560" s="26"/>
    </row>
    <row r="561" spans="1:6" s="4" customFormat="1" ht="13.5" customHeight="1">
      <c r="A561" s="15">
        <v>514</v>
      </c>
      <c r="B561" s="16" t="s">
        <v>1082</v>
      </c>
      <c r="C561" s="16" t="s">
        <v>1083</v>
      </c>
      <c r="D561" s="14" t="s">
        <v>1104</v>
      </c>
      <c r="E561" s="28"/>
      <c r="F561" s="26"/>
    </row>
    <row r="562" spans="1:6" s="4" customFormat="1" ht="24" customHeight="1">
      <c r="A562" s="15">
        <v>515</v>
      </c>
      <c r="B562" s="16" t="s">
        <v>1084</v>
      </c>
      <c r="C562" s="16" t="s">
        <v>1085</v>
      </c>
      <c r="D562" s="14" t="s">
        <v>1157</v>
      </c>
      <c r="E562" s="28">
        <v>73</v>
      </c>
      <c r="F562" s="26"/>
    </row>
    <row r="563" spans="1:6" s="4" customFormat="1" ht="45" customHeight="1">
      <c r="A563" s="15">
        <v>516</v>
      </c>
      <c r="B563" s="16" t="s">
        <v>1086</v>
      </c>
      <c r="C563" s="16" t="s">
        <v>1087</v>
      </c>
      <c r="D563" s="14" t="s">
        <v>1154</v>
      </c>
      <c r="E563" s="28">
        <v>76.2</v>
      </c>
      <c r="F563" s="26"/>
    </row>
    <row r="564" spans="1:6" s="4" customFormat="1" ht="30.75" customHeight="1">
      <c r="A564" s="9"/>
      <c r="B564" s="10" t="s">
        <v>1088</v>
      </c>
      <c r="C564" s="10" t="s">
        <v>1089</v>
      </c>
      <c r="D564" s="10"/>
      <c r="E564" s="12"/>
      <c r="F564" s="22"/>
    </row>
    <row r="565" spans="1:6" s="4" customFormat="1" ht="28.5" customHeight="1">
      <c r="A565" s="11"/>
      <c r="B565" s="12" t="s">
        <v>1090</v>
      </c>
      <c r="C565" s="12" t="s">
        <v>1091</v>
      </c>
      <c r="D565" s="25"/>
      <c r="E565" s="12"/>
      <c r="F565" s="23"/>
    </row>
    <row r="566" spans="1:6" s="4" customFormat="1" ht="13.5" customHeight="1">
      <c r="A566" s="15">
        <v>517</v>
      </c>
      <c r="B566" s="16" t="s">
        <v>1092</v>
      </c>
      <c r="C566" s="16" t="s">
        <v>1093</v>
      </c>
      <c r="D566" s="37" t="s">
        <v>1104</v>
      </c>
      <c r="E566" s="28"/>
      <c r="F566" s="26"/>
    </row>
    <row r="567" spans="1:6" s="4" customFormat="1" ht="24" customHeight="1">
      <c r="A567" s="15">
        <v>518</v>
      </c>
      <c r="B567" s="16" t="s">
        <v>1094</v>
      </c>
      <c r="C567" s="16" t="s">
        <v>1095</v>
      </c>
      <c r="D567" s="14" t="s">
        <v>1157</v>
      </c>
      <c r="E567" s="28">
        <v>82.3</v>
      </c>
      <c r="F567" s="26"/>
    </row>
    <row r="568" spans="1:6" s="4" customFormat="1" ht="30.75" customHeight="1">
      <c r="A568" s="9"/>
      <c r="B568" s="10" t="s">
        <v>1096</v>
      </c>
      <c r="C568" s="10" t="s">
        <v>1097</v>
      </c>
      <c r="D568" s="10"/>
      <c r="E568" s="12"/>
      <c r="F568" s="22"/>
    </row>
    <row r="569" spans="1:6" s="4" customFormat="1" ht="13.5" customHeight="1">
      <c r="A569" s="13">
        <v>519</v>
      </c>
      <c r="B569" s="14" t="s">
        <v>1098</v>
      </c>
      <c r="C569" s="14" t="s">
        <v>1099</v>
      </c>
      <c r="D569" s="14" t="s">
        <v>1104</v>
      </c>
      <c r="E569" s="28"/>
      <c r="F569" s="24"/>
    </row>
  </sheetData>
  <sheetProtection/>
  <mergeCells count="1">
    <mergeCell ref="A1:E1"/>
  </mergeCells>
  <printOptions/>
  <pageMargins left="0.39370079040527345" right="0.39370079040527345" top="0.39370079040527345" bottom="0.7874015808105469" header="0" footer="0"/>
  <pageSetup blackAndWhite="1" fitToHeight="100" fitToWidth="1" horizontalDpi="600" verticalDpi="600" orientation="landscape" paperSize="9" scale="75" r:id="rId1"/>
  <headerFooter alignWithMargins="0">
    <oddFooter>&amp;C   Strana &amp;P  z &amp;N</oddFooter>
  </headerFooter>
</worksheet>
</file>

<file path=xl/worksheets/sheet4.xml><?xml version="1.0" encoding="utf-8"?>
<worksheet xmlns="http://schemas.openxmlformats.org/spreadsheetml/2006/main" xmlns:r="http://schemas.openxmlformats.org/officeDocument/2006/relationships">
  <dimension ref="A1:E93"/>
  <sheetViews>
    <sheetView zoomScalePageLayoutView="0" workbookViewId="0" topLeftCell="A1">
      <selection activeCell="H41" sqref="H41"/>
    </sheetView>
  </sheetViews>
  <sheetFormatPr defaultColWidth="10.5" defaultRowHeight="10.5"/>
  <cols>
    <col min="1" max="1" width="4.16015625" style="0" customWidth="1"/>
    <col min="2" max="2" width="15.5" style="0" customWidth="1"/>
    <col min="3" max="3" width="42" style="0" customWidth="1"/>
    <col min="4" max="4" width="25.33203125" style="0" customWidth="1"/>
    <col min="5" max="5" width="42" style="0" customWidth="1"/>
  </cols>
  <sheetData>
    <row r="1" spans="1:5" ht="30.75" customHeight="1">
      <c r="A1" s="263" t="s">
        <v>1101</v>
      </c>
      <c r="B1" s="264"/>
      <c r="C1" s="264"/>
      <c r="D1" s="264"/>
      <c r="E1" s="264"/>
    </row>
    <row r="2" spans="1:5" ht="12">
      <c r="A2" s="5" t="s">
        <v>0</v>
      </c>
      <c r="B2" s="5"/>
      <c r="C2" s="5"/>
      <c r="D2" s="5"/>
      <c r="E2" s="5"/>
    </row>
    <row r="3" spans="1:5" ht="12">
      <c r="A3" s="5" t="s">
        <v>1610</v>
      </c>
      <c r="B3" s="5"/>
      <c r="C3" s="5"/>
      <c r="D3" s="5"/>
      <c r="E3" s="5"/>
    </row>
    <row r="4" spans="1:5" ht="10.5">
      <c r="A4" s="6"/>
      <c r="B4" s="6"/>
      <c r="C4" s="6"/>
      <c r="D4" s="6"/>
      <c r="E4" s="6"/>
    </row>
    <row r="5" spans="1:5" ht="22.5">
      <c r="A5" s="7" t="s">
        <v>2</v>
      </c>
      <c r="B5" s="7" t="s">
        <v>3</v>
      </c>
      <c r="C5" s="7" t="s">
        <v>4</v>
      </c>
      <c r="D5" s="7" t="s">
        <v>1608</v>
      </c>
      <c r="E5" s="7" t="s">
        <v>1102</v>
      </c>
    </row>
    <row r="6" spans="1:5" ht="11.25">
      <c r="A6" s="39"/>
      <c r="B6" s="39"/>
      <c r="C6" s="39"/>
      <c r="D6" s="39"/>
      <c r="E6" s="39"/>
    </row>
    <row r="7" spans="1:5" ht="15">
      <c r="A7" s="9"/>
      <c r="B7" s="10" t="s">
        <v>19</v>
      </c>
      <c r="C7" s="10" t="s">
        <v>20</v>
      </c>
      <c r="D7" s="10"/>
      <c r="E7" s="10"/>
    </row>
    <row r="8" spans="1:5" ht="12.75">
      <c r="A8" s="11"/>
      <c r="B8" s="12" t="s">
        <v>5</v>
      </c>
      <c r="C8" s="12" t="s">
        <v>1389</v>
      </c>
      <c r="D8" s="12"/>
      <c r="E8" s="12"/>
    </row>
    <row r="9" spans="1:5" ht="22.5">
      <c r="A9" s="13">
        <v>1</v>
      </c>
      <c r="B9" s="14" t="s">
        <v>1611</v>
      </c>
      <c r="C9" s="14" t="s">
        <v>1612</v>
      </c>
      <c r="D9" s="14" t="s">
        <v>1104</v>
      </c>
      <c r="E9" s="28"/>
    </row>
    <row r="10" spans="1:5" ht="22.5">
      <c r="A10" s="13">
        <v>2</v>
      </c>
      <c r="B10" s="14" t="s">
        <v>1613</v>
      </c>
      <c r="C10" s="14" t="s">
        <v>1614</v>
      </c>
      <c r="D10" s="14" t="s">
        <v>1104</v>
      </c>
      <c r="E10" s="28"/>
    </row>
    <row r="11" spans="1:5" ht="22.5">
      <c r="A11" s="13">
        <v>3</v>
      </c>
      <c r="B11" s="14" t="s">
        <v>1615</v>
      </c>
      <c r="C11" s="14" t="s">
        <v>1616</v>
      </c>
      <c r="D11" s="14" t="s">
        <v>1104</v>
      </c>
      <c r="E11" s="28"/>
    </row>
    <row r="12" spans="1:5" ht="33.75">
      <c r="A12" s="13">
        <v>4</v>
      </c>
      <c r="B12" s="14" t="s">
        <v>1617</v>
      </c>
      <c r="C12" s="14" t="s">
        <v>1618</v>
      </c>
      <c r="D12" s="14" t="s">
        <v>1104</v>
      </c>
      <c r="E12" s="28"/>
    </row>
    <row r="13" spans="1:5" ht="33.75">
      <c r="A13" s="13">
        <v>5</v>
      </c>
      <c r="B13" s="14" t="s">
        <v>1619</v>
      </c>
      <c r="C13" s="14" t="s">
        <v>1620</v>
      </c>
      <c r="D13" s="14" t="s">
        <v>1104</v>
      </c>
      <c r="E13" s="28"/>
    </row>
    <row r="14" spans="1:5" ht="22.5">
      <c r="A14" s="13">
        <v>6</v>
      </c>
      <c r="B14" s="14" t="s">
        <v>1621</v>
      </c>
      <c r="C14" s="14" t="s">
        <v>1622</v>
      </c>
      <c r="D14" s="14" t="s">
        <v>1104</v>
      </c>
      <c r="E14" s="28"/>
    </row>
    <row r="15" spans="1:5" ht="22.5">
      <c r="A15" s="13">
        <v>7</v>
      </c>
      <c r="B15" s="14" t="s">
        <v>1623</v>
      </c>
      <c r="C15" s="14" t="s">
        <v>1624</v>
      </c>
      <c r="D15" s="14" t="s">
        <v>1104</v>
      </c>
      <c r="E15" s="28"/>
    </row>
    <row r="16" spans="1:5" ht="33.75">
      <c r="A16" s="13">
        <v>8</v>
      </c>
      <c r="B16" s="14" t="s">
        <v>1420</v>
      </c>
      <c r="C16" s="14" t="s">
        <v>1421</v>
      </c>
      <c r="D16" s="14" t="s">
        <v>1104</v>
      </c>
      <c r="E16" s="28"/>
    </row>
    <row r="17" spans="1:5" ht="33.75">
      <c r="A17" s="13">
        <v>9</v>
      </c>
      <c r="B17" s="14" t="s">
        <v>1625</v>
      </c>
      <c r="C17" s="14" t="s">
        <v>1626</v>
      </c>
      <c r="D17" s="14" t="s">
        <v>1104</v>
      </c>
      <c r="E17" s="28"/>
    </row>
    <row r="18" spans="1:5" ht="33.75">
      <c r="A18" s="13">
        <v>10</v>
      </c>
      <c r="B18" s="14" t="s">
        <v>1627</v>
      </c>
      <c r="C18" s="14" t="s">
        <v>1628</v>
      </c>
      <c r="D18" s="14" t="s">
        <v>1104</v>
      </c>
      <c r="E18" s="28"/>
    </row>
    <row r="19" spans="1:5" ht="11.25">
      <c r="A19" s="13">
        <v>11</v>
      </c>
      <c r="B19" s="14" t="s">
        <v>1422</v>
      </c>
      <c r="C19" s="14" t="s">
        <v>1423</v>
      </c>
      <c r="D19" s="14" t="s">
        <v>1104</v>
      </c>
      <c r="E19" s="28"/>
    </row>
    <row r="20" spans="1:5" ht="33.75">
      <c r="A20" s="13">
        <v>12</v>
      </c>
      <c r="B20" s="14" t="s">
        <v>1629</v>
      </c>
      <c r="C20" s="14" t="s">
        <v>1630</v>
      </c>
      <c r="D20" s="14" t="s">
        <v>1104</v>
      </c>
      <c r="E20" s="28"/>
    </row>
    <row r="21" spans="1:5" ht="22.5">
      <c r="A21" s="13">
        <v>13</v>
      </c>
      <c r="B21" s="14" t="s">
        <v>1424</v>
      </c>
      <c r="C21" s="14" t="s">
        <v>1425</v>
      </c>
      <c r="D21" s="14" t="s">
        <v>1104</v>
      </c>
      <c r="E21" s="28"/>
    </row>
    <row r="22" spans="1:5" ht="33.75">
      <c r="A22" s="13">
        <v>14</v>
      </c>
      <c r="B22" s="14" t="s">
        <v>1420</v>
      </c>
      <c r="C22" s="14" t="s">
        <v>1421</v>
      </c>
      <c r="D22" s="14" t="s">
        <v>1104</v>
      </c>
      <c r="E22" s="28"/>
    </row>
    <row r="23" spans="1:5" ht="22.5">
      <c r="A23" s="13">
        <v>15</v>
      </c>
      <c r="B23" s="14" t="s">
        <v>1426</v>
      </c>
      <c r="C23" s="14" t="s">
        <v>1427</v>
      </c>
      <c r="D23" s="14" t="s">
        <v>1104</v>
      </c>
      <c r="E23" s="28"/>
    </row>
    <row r="24" spans="1:5" ht="22.5">
      <c r="A24" s="13">
        <v>16</v>
      </c>
      <c r="B24" s="14" t="s">
        <v>1631</v>
      </c>
      <c r="C24" s="14" t="s">
        <v>1632</v>
      </c>
      <c r="D24" s="14" t="s">
        <v>1104</v>
      </c>
      <c r="E24" s="28"/>
    </row>
    <row r="25" spans="1:5" ht="12.75">
      <c r="A25" s="11"/>
      <c r="B25" s="12" t="s">
        <v>6</v>
      </c>
      <c r="C25" s="12" t="s">
        <v>21</v>
      </c>
      <c r="D25" s="12"/>
      <c r="E25" s="28"/>
    </row>
    <row r="26" spans="1:5" ht="11.25">
      <c r="A26" s="13">
        <v>17</v>
      </c>
      <c r="B26" s="14" t="s">
        <v>1633</v>
      </c>
      <c r="C26" s="14" t="s">
        <v>1634</v>
      </c>
      <c r="D26" s="14" t="s">
        <v>1103</v>
      </c>
      <c r="E26" s="28">
        <v>92.2</v>
      </c>
    </row>
    <row r="27" spans="1:5" ht="11.25">
      <c r="A27" s="13">
        <v>18</v>
      </c>
      <c r="B27" s="14" t="s">
        <v>28</v>
      </c>
      <c r="C27" s="14" t="s">
        <v>29</v>
      </c>
      <c r="D27" s="14" t="s">
        <v>1104</v>
      </c>
      <c r="E27" s="28"/>
    </row>
    <row r="28" spans="1:5" ht="11.25">
      <c r="A28" s="13">
        <v>19</v>
      </c>
      <c r="B28" s="14" t="s">
        <v>30</v>
      </c>
      <c r="C28" s="14" t="s">
        <v>31</v>
      </c>
      <c r="D28" s="14" t="s">
        <v>1104</v>
      </c>
      <c r="E28" s="28"/>
    </row>
    <row r="29" spans="1:5" ht="12.75">
      <c r="A29" s="11"/>
      <c r="B29" s="12" t="s">
        <v>7</v>
      </c>
      <c r="C29" s="12" t="s">
        <v>59</v>
      </c>
      <c r="D29" s="12"/>
      <c r="E29" s="28"/>
    </row>
    <row r="30" spans="1:5" ht="22.5">
      <c r="A30" s="13">
        <v>20</v>
      </c>
      <c r="B30" s="14" t="s">
        <v>88</v>
      </c>
      <c r="C30" s="14" t="s">
        <v>89</v>
      </c>
      <c r="D30" s="14" t="s">
        <v>1106</v>
      </c>
      <c r="E30" s="28">
        <v>73.88</v>
      </c>
    </row>
    <row r="31" spans="1:5" ht="33.75">
      <c r="A31" s="13">
        <v>21</v>
      </c>
      <c r="B31" s="14" t="s">
        <v>100</v>
      </c>
      <c r="C31" s="14" t="s">
        <v>101</v>
      </c>
      <c r="D31" s="14" t="s">
        <v>1121</v>
      </c>
      <c r="E31" s="28">
        <v>15.92</v>
      </c>
    </row>
    <row r="32" spans="1:5" ht="22.5">
      <c r="A32" s="13">
        <v>22</v>
      </c>
      <c r="B32" s="14" t="s">
        <v>1635</v>
      </c>
      <c r="C32" s="14" t="s">
        <v>1636</v>
      </c>
      <c r="D32" s="14" t="s">
        <v>1104</v>
      </c>
      <c r="E32" s="28"/>
    </row>
    <row r="33" spans="1:5" ht="11.25">
      <c r="A33" s="15">
        <v>23</v>
      </c>
      <c r="B33" s="16" t="s">
        <v>1637</v>
      </c>
      <c r="C33" s="16" t="s">
        <v>1638</v>
      </c>
      <c r="D33" s="16" t="s">
        <v>1109</v>
      </c>
      <c r="E33" s="28">
        <v>100</v>
      </c>
    </row>
    <row r="34" spans="1:5" ht="22.5">
      <c r="A34" s="13">
        <v>24</v>
      </c>
      <c r="B34" s="14" t="s">
        <v>1639</v>
      </c>
      <c r="C34" s="14" t="s">
        <v>1640</v>
      </c>
      <c r="D34" s="14" t="s">
        <v>1104</v>
      </c>
      <c r="E34" s="28"/>
    </row>
    <row r="35" spans="1:5" ht="22.5">
      <c r="A35" s="15">
        <v>25</v>
      </c>
      <c r="B35" s="16" t="s">
        <v>1641</v>
      </c>
      <c r="C35" s="16" t="s">
        <v>1642</v>
      </c>
      <c r="D35" s="16" t="s">
        <v>1109</v>
      </c>
      <c r="E35" s="28">
        <v>100</v>
      </c>
    </row>
    <row r="36" spans="1:5" ht="12.75">
      <c r="A36" s="11"/>
      <c r="B36" s="12" t="s">
        <v>8</v>
      </c>
      <c r="C36" s="12" t="s">
        <v>114</v>
      </c>
      <c r="D36" s="12"/>
      <c r="E36" s="28"/>
    </row>
    <row r="37" spans="1:5" ht="11.25">
      <c r="A37" s="13">
        <v>26</v>
      </c>
      <c r="B37" s="14" t="s">
        <v>1643</v>
      </c>
      <c r="C37" s="14" t="s">
        <v>1644</v>
      </c>
      <c r="D37" s="14" t="s">
        <v>1109</v>
      </c>
      <c r="E37" s="28">
        <v>85.88</v>
      </c>
    </row>
    <row r="38" spans="1:5" ht="22.5">
      <c r="A38" s="13">
        <v>27</v>
      </c>
      <c r="B38" s="14" t="s">
        <v>119</v>
      </c>
      <c r="C38" s="14" t="s">
        <v>120</v>
      </c>
      <c r="D38" s="14" t="s">
        <v>1104</v>
      </c>
      <c r="E38" s="28"/>
    </row>
    <row r="39" spans="1:5" ht="22.5">
      <c r="A39" s="13">
        <v>28</v>
      </c>
      <c r="B39" s="14" t="s">
        <v>121</v>
      </c>
      <c r="C39" s="14" t="s">
        <v>122</v>
      </c>
      <c r="D39" s="14" t="s">
        <v>1104</v>
      </c>
      <c r="E39" s="28"/>
    </row>
    <row r="40" spans="1:5" ht="22.5">
      <c r="A40" s="13">
        <v>29</v>
      </c>
      <c r="B40" s="14" t="s">
        <v>1645</v>
      </c>
      <c r="C40" s="14" t="s">
        <v>1646</v>
      </c>
      <c r="D40" s="14" t="s">
        <v>1104</v>
      </c>
      <c r="E40" s="28"/>
    </row>
    <row r="41" spans="1:5" ht="22.5">
      <c r="A41" s="13">
        <v>30</v>
      </c>
      <c r="B41" s="14" t="s">
        <v>1647</v>
      </c>
      <c r="C41" s="14" t="s">
        <v>1648</v>
      </c>
      <c r="D41" s="14" t="s">
        <v>1104</v>
      </c>
      <c r="E41" s="28"/>
    </row>
    <row r="42" spans="1:5" ht="11.25">
      <c r="A42" s="13">
        <v>73</v>
      </c>
      <c r="B42" s="14" t="s">
        <v>133</v>
      </c>
      <c r="C42" s="14" t="s">
        <v>134</v>
      </c>
      <c r="D42" s="14" t="s">
        <v>1110</v>
      </c>
      <c r="E42" s="28">
        <v>74.56</v>
      </c>
    </row>
    <row r="43" spans="1:5" ht="11.25">
      <c r="A43" s="13">
        <v>31</v>
      </c>
      <c r="B43" s="14" t="s">
        <v>135</v>
      </c>
      <c r="C43" s="14" t="s">
        <v>136</v>
      </c>
      <c r="D43" s="14" t="s">
        <v>1105</v>
      </c>
      <c r="E43" s="28">
        <v>87.14</v>
      </c>
    </row>
    <row r="44" spans="1:5" ht="12.75">
      <c r="A44" s="11"/>
      <c r="B44" s="12" t="s">
        <v>9</v>
      </c>
      <c r="C44" s="12" t="s">
        <v>1649</v>
      </c>
      <c r="D44" s="12"/>
      <c r="E44" s="28"/>
    </row>
    <row r="45" spans="1:5" ht="22.5">
      <c r="A45" s="13">
        <v>32</v>
      </c>
      <c r="B45" s="14" t="s">
        <v>1650</v>
      </c>
      <c r="C45" s="14" t="s">
        <v>1651</v>
      </c>
      <c r="D45" s="14" t="s">
        <v>1126</v>
      </c>
      <c r="E45" s="28">
        <v>58.68</v>
      </c>
    </row>
    <row r="46" spans="1:5" ht="22.5">
      <c r="A46" s="13">
        <v>33</v>
      </c>
      <c r="B46" s="14" t="s">
        <v>1652</v>
      </c>
      <c r="C46" s="14" t="s">
        <v>1653</v>
      </c>
      <c r="D46" s="14" t="s">
        <v>1126</v>
      </c>
      <c r="E46" s="28">
        <v>75.29</v>
      </c>
    </row>
    <row r="47" spans="1:5" ht="11.25">
      <c r="A47" s="13">
        <v>34</v>
      </c>
      <c r="B47" s="14" t="s">
        <v>1654</v>
      </c>
      <c r="C47" s="14" t="s">
        <v>1655</v>
      </c>
      <c r="D47" s="14" t="s">
        <v>1126</v>
      </c>
      <c r="E47" s="28">
        <v>81.39</v>
      </c>
    </row>
    <row r="48" spans="1:5" ht="11.25">
      <c r="A48" s="13">
        <v>35</v>
      </c>
      <c r="B48" s="14" t="s">
        <v>1656</v>
      </c>
      <c r="C48" s="14" t="s">
        <v>1657</v>
      </c>
      <c r="D48" s="14" t="s">
        <v>1126</v>
      </c>
      <c r="E48" s="28">
        <v>84.35</v>
      </c>
    </row>
    <row r="49" spans="1:5" ht="11.25">
      <c r="A49" s="13">
        <v>36</v>
      </c>
      <c r="B49" s="14" t="s">
        <v>1658</v>
      </c>
      <c r="C49" s="14" t="s">
        <v>1659</v>
      </c>
      <c r="D49" s="14" t="s">
        <v>1126</v>
      </c>
      <c r="E49" s="28">
        <v>86.53</v>
      </c>
    </row>
    <row r="50" spans="1:5" ht="11.25">
      <c r="A50" s="13">
        <v>37</v>
      </c>
      <c r="B50" s="14" t="s">
        <v>1660</v>
      </c>
      <c r="C50" s="14" t="s">
        <v>1661</v>
      </c>
      <c r="D50" s="14" t="s">
        <v>1126</v>
      </c>
      <c r="E50" s="28">
        <v>80.84</v>
      </c>
    </row>
    <row r="51" spans="1:5" ht="33.75">
      <c r="A51" s="13">
        <v>38</v>
      </c>
      <c r="B51" s="14" t="s">
        <v>1662</v>
      </c>
      <c r="C51" s="14" t="s">
        <v>1663</v>
      </c>
      <c r="D51" s="14" t="s">
        <v>1126</v>
      </c>
      <c r="E51" s="28">
        <v>82.23</v>
      </c>
    </row>
    <row r="52" spans="1:5" ht="33.75">
      <c r="A52" s="13">
        <v>39</v>
      </c>
      <c r="B52" s="14" t="s">
        <v>1664</v>
      </c>
      <c r="C52" s="14" t="s">
        <v>1665</v>
      </c>
      <c r="D52" s="14" t="s">
        <v>1323</v>
      </c>
      <c r="E52" s="28">
        <v>65.67</v>
      </c>
    </row>
    <row r="53" spans="1:5" ht="33.75">
      <c r="A53" s="13">
        <v>40</v>
      </c>
      <c r="B53" s="14" t="s">
        <v>1666</v>
      </c>
      <c r="C53" s="14" t="s">
        <v>1667</v>
      </c>
      <c r="D53" s="14" t="s">
        <v>1323</v>
      </c>
      <c r="E53" s="28">
        <v>65.27</v>
      </c>
    </row>
    <row r="54" spans="1:5" ht="33.75">
      <c r="A54" s="13">
        <v>41</v>
      </c>
      <c r="B54" s="14" t="s">
        <v>1668</v>
      </c>
      <c r="C54" s="14" t="s">
        <v>1669</v>
      </c>
      <c r="D54" s="14" t="s">
        <v>1323</v>
      </c>
      <c r="E54" s="28">
        <v>69.56</v>
      </c>
    </row>
    <row r="55" spans="1:5" ht="22.5">
      <c r="A55" s="13">
        <v>42</v>
      </c>
      <c r="B55" s="14" t="s">
        <v>1670</v>
      </c>
      <c r="C55" s="14" t="s">
        <v>1671</v>
      </c>
      <c r="D55" s="14" t="s">
        <v>1377</v>
      </c>
      <c r="E55" s="28">
        <v>17.1</v>
      </c>
    </row>
    <row r="56" spans="1:5" ht="22.5">
      <c r="A56" s="15">
        <v>43</v>
      </c>
      <c r="B56" s="16" t="s">
        <v>1672</v>
      </c>
      <c r="C56" s="16" t="s">
        <v>1673</v>
      </c>
      <c r="D56" s="16" t="s">
        <v>1377</v>
      </c>
      <c r="E56" s="28">
        <v>100</v>
      </c>
    </row>
    <row r="57" spans="1:5" ht="33.75">
      <c r="A57" s="13">
        <v>44</v>
      </c>
      <c r="B57" s="14" t="s">
        <v>1674</v>
      </c>
      <c r="C57" s="14" t="s">
        <v>1675</v>
      </c>
      <c r="D57" s="14" t="s">
        <v>1377</v>
      </c>
      <c r="E57" s="28">
        <v>13.11</v>
      </c>
    </row>
    <row r="58" spans="1:5" ht="22.5">
      <c r="A58" s="15">
        <v>45</v>
      </c>
      <c r="B58" s="16" t="s">
        <v>1676</v>
      </c>
      <c r="C58" s="16" t="s">
        <v>1677</v>
      </c>
      <c r="D58" s="16" t="s">
        <v>1377</v>
      </c>
      <c r="E58" s="28">
        <v>100</v>
      </c>
    </row>
    <row r="59" spans="1:5" ht="12.75">
      <c r="A59" s="11"/>
      <c r="B59" s="12" t="s">
        <v>13</v>
      </c>
      <c r="C59" s="12" t="s">
        <v>278</v>
      </c>
      <c r="D59" s="12"/>
      <c r="E59" s="28"/>
    </row>
    <row r="60" spans="1:5" ht="11.25">
      <c r="A60" s="13">
        <v>46</v>
      </c>
      <c r="B60" s="14" t="s">
        <v>1438</v>
      </c>
      <c r="C60" s="14" t="s">
        <v>1439</v>
      </c>
      <c r="D60" s="14" t="s">
        <v>1104</v>
      </c>
      <c r="E60" s="28"/>
    </row>
    <row r="61" spans="1:5" ht="22.5">
      <c r="A61" s="13">
        <v>47</v>
      </c>
      <c r="B61" s="14" t="s">
        <v>1446</v>
      </c>
      <c r="C61" s="14" t="s">
        <v>1447</v>
      </c>
      <c r="D61" s="14" t="s">
        <v>1104</v>
      </c>
      <c r="E61" s="28"/>
    </row>
    <row r="62" spans="1:5" ht="11.25">
      <c r="A62" s="13">
        <v>48</v>
      </c>
      <c r="B62" s="14" t="s">
        <v>1456</v>
      </c>
      <c r="C62" s="14" t="s">
        <v>1457</v>
      </c>
      <c r="D62" s="14" t="s">
        <v>1104</v>
      </c>
      <c r="E62" s="28"/>
    </row>
    <row r="63" spans="1:5" ht="33.75">
      <c r="A63" s="13">
        <v>49</v>
      </c>
      <c r="B63" s="14" t="s">
        <v>1460</v>
      </c>
      <c r="C63" s="14" t="s">
        <v>1461</v>
      </c>
      <c r="D63" s="14" t="s">
        <v>1104</v>
      </c>
      <c r="E63" s="28"/>
    </row>
    <row r="64" spans="1:5" ht="11.25">
      <c r="A64" s="13">
        <v>50</v>
      </c>
      <c r="B64" s="14" t="s">
        <v>1678</v>
      </c>
      <c r="C64" s="14" t="s">
        <v>1679</v>
      </c>
      <c r="D64" s="14" t="s">
        <v>1104</v>
      </c>
      <c r="E64" s="28"/>
    </row>
    <row r="65" spans="1:5" ht="22.5">
      <c r="A65" s="13">
        <v>51</v>
      </c>
      <c r="B65" s="14" t="s">
        <v>1680</v>
      </c>
      <c r="C65" s="14" t="s">
        <v>1681</v>
      </c>
      <c r="D65" s="14" t="s">
        <v>1104</v>
      </c>
      <c r="E65" s="28"/>
    </row>
    <row r="66" spans="1:5" ht="12.75">
      <c r="A66" s="11"/>
      <c r="B66" s="12" t="s">
        <v>383</v>
      </c>
      <c r="C66" s="12" t="s">
        <v>384</v>
      </c>
      <c r="D66" s="12"/>
      <c r="E66" s="28"/>
    </row>
    <row r="67" spans="1:5" ht="22.5">
      <c r="A67" s="13">
        <v>52</v>
      </c>
      <c r="B67" s="14" t="s">
        <v>1682</v>
      </c>
      <c r="C67" s="14" t="s">
        <v>1683</v>
      </c>
      <c r="D67" s="14" t="s">
        <v>1104</v>
      </c>
      <c r="E67" s="28"/>
    </row>
    <row r="68" spans="1:5" ht="22.5">
      <c r="A68" s="13">
        <v>53</v>
      </c>
      <c r="B68" s="14" t="s">
        <v>1684</v>
      </c>
      <c r="C68" s="14" t="s">
        <v>1685</v>
      </c>
      <c r="D68" s="14" t="s">
        <v>1104</v>
      </c>
      <c r="E68" s="28"/>
    </row>
    <row r="69" spans="1:5" ht="33.75">
      <c r="A69" s="13">
        <v>54</v>
      </c>
      <c r="B69" s="14" t="s">
        <v>1686</v>
      </c>
      <c r="C69" s="14" t="s">
        <v>1519</v>
      </c>
      <c r="D69" s="14" t="s">
        <v>1104</v>
      </c>
      <c r="E69" s="28"/>
    </row>
    <row r="70" spans="1:5" ht="33.75">
      <c r="A70" s="13">
        <v>55</v>
      </c>
      <c r="B70" s="14" t="s">
        <v>1687</v>
      </c>
      <c r="C70" s="14" t="s">
        <v>1688</v>
      </c>
      <c r="D70" s="14" t="s">
        <v>1104</v>
      </c>
      <c r="E70" s="28"/>
    </row>
    <row r="71" spans="1:5" ht="33.75">
      <c r="A71" s="13">
        <v>56</v>
      </c>
      <c r="B71" s="14" t="s">
        <v>1689</v>
      </c>
      <c r="C71" s="14" t="s">
        <v>1690</v>
      </c>
      <c r="D71" s="14" t="s">
        <v>1104</v>
      </c>
      <c r="E71" s="28"/>
    </row>
    <row r="72" spans="1:5" ht="45">
      <c r="A72" s="13">
        <v>57</v>
      </c>
      <c r="B72" s="14" t="s">
        <v>1691</v>
      </c>
      <c r="C72" s="14" t="s">
        <v>1692</v>
      </c>
      <c r="D72" s="14" t="s">
        <v>1104</v>
      </c>
      <c r="E72" s="28"/>
    </row>
    <row r="73" spans="1:5" ht="12.75">
      <c r="A73" s="11"/>
      <c r="B73" s="12" t="s">
        <v>393</v>
      </c>
      <c r="C73" s="12" t="s">
        <v>394</v>
      </c>
      <c r="D73" s="12"/>
      <c r="E73" s="28"/>
    </row>
    <row r="74" spans="1:5" ht="22.5">
      <c r="A74" s="13">
        <v>58</v>
      </c>
      <c r="B74" s="14" t="s">
        <v>1693</v>
      </c>
      <c r="C74" s="14" t="s">
        <v>1694</v>
      </c>
      <c r="D74" s="14" t="s">
        <v>1104</v>
      </c>
      <c r="E74" s="28"/>
    </row>
    <row r="75" spans="1:5" ht="15">
      <c r="A75" s="9"/>
      <c r="B75" s="10" t="s">
        <v>397</v>
      </c>
      <c r="C75" s="10" t="s">
        <v>398</v>
      </c>
      <c r="D75" s="10"/>
      <c r="E75" s="28"/>
    </row>
    <row r="76" spans="1:5" ht="12.75">
      <c r="A76" s="11"/>
      <c r="B76" s="12" t="s">
        <v>399</v>
      </c>
      <c r="C76" s="12" t="s">
        <v>400</v>
      </c>
      <c r="D76" s="12"/>
      <c r="E76" s="28"/>
    </row>
    <row r="77" spans="1:5" ht="22.5">
      <c r="A77" s="13">
        <v>59</v>
      </c>
      <c r="B77" s="14" t="s">
        <v>1534</v>
      </c>
      <c r="C77" s="14" t="s">
        <v>1535</v>
      </c>
      <c r="D77" s="14" t="s">
        <v>1104</v>
      </c>
      <c r="E77" s="28"/>
    </row>
    <row r="78" spans="1:5" ht="22.5">
      <c r="A78" s="13">
        <v>60</v>
      </c>
      <c r="B78" s="14" t="s">
        <v>417</v>
      </c>
      <c r="C78" s="14" t="s">
        <v>418</v>
      </c>
      <c r="D78" s="14" t="s">
        <v>1136</v>
      </c>
      <c r="E78" s="28">
        <v>47.22</v>
      </c>
    </row>
    <row r="79" spans="1:5" ht="22.5">
      <c r="A79" s="13">
        <v>61</v>
      </c>
      <c r="B79" s="14" t="s">
        <v>419</v>
      </c>
      <c r="C79" s="14" t="s">
        <v>420</v>
      </c>
      <c r="D79" s="14" t="s">
        <v>1136</v>
      </c>
      <c r="E79" s="28">
        <v>66.97</v>
      </c>
    </row>
    <row r="80" spans="1:5" ht="22.5">
      <c r="A80" s="13">
        <v>62</v>
      </c>
      <c r="B80" s="14" t="s">
        <v>1695</v>
      </c>
      <c r="C80" s="14" t="s">
        <v>1696</v>
      </c>
      <c r="D80" s="14"/>
      <c r="E80" s="28"/>
    </row>
    <row r="81" spans="1:5" ht="11.25">
      <c r="A81" s="15">
        <v>63</v>
      </c>
      <c r="B81" s="16" t="s">
        <v>405</v>
      </c>
      <c r="C81" s="16" t="s">
        <v>406</v>
      </c>
      <c r="D81" s="16" t="s">
        <v>1164</v>
      </c>
      <c r="E81" s="28">
        <v>100</v>
      </c>
    </row>
    <row r="82" spans="1:5" ht="22.5">
      <c r="A82" s="13">
        <v>64</v>
      </c>
      <c r="B82" s="14" t="s">
        <v>1697</v>
      </c>
      <c r="C82" s="14" t="s">
        <v>1698</v>
      </c>
      <c r="D82" s="14" t="s">
        <v>1135</v>
      </c>
      <c r="E82" s="28">
        <v>5.84</v>
      </c>
    </row>
    <row r="83" spans="1:5" ht="45">
      <c r="A83" s="15">
        <v>65</v>
      </c>
      <c r="B83" s="16" t="s">
        <v>415</v>
      </c>
      <c r="C83" s="16" t="s">
        <v>416</v>
      </c>
      <c r="D83" s="16" t="s">
        <v>1135</v>
      </c>
      <c r="E83" s="28">
        <v>100</v>
      </c>
    </row>
    <row r="84" spans="1:5" ht="22.5">
      <c r="A84" s="13">
        <v>66</v>
      </c>
      <c r="B84" s="14" t="s">
        <v>1699</v>
      </c>
      <c r="C84" s="14" t="s">
        <v>1700</v>
      </c>
      <c r="D84" s="14" t="s">
        <v>1104</v>
      </c>
      <c r="E84" s="28"/>
    </row>
    <row r="85" spans="1:5" ht="12.75">
      <c r="A85" s="11"/>
      <c r="B85" s="12" t="s">
        <v>429</v>
      </c>
      <c r="C85" s="12" t="s">
        <v>430</v>
      </c>
      <c r="D85" s="12"/>
      <c r="E85" s="28"/>
    </row>
    <row r="86" spans="1:5" ht="22.5">
      <c r="A86" s="13">
        <v>67</v>
      </c>
      <c r="B86" s="14" t="s">
        <v>1538</v>
      </c>
      <c r="C86" s="14" t="s">
        <v>1539</v>
      </c>
      <c r="D86" s="14" t="s">
        <v>1104</v>
      </c>
      <c r="E86" s="28"/>
    </row>
    <row r="87" spans="1:5" ht="12.75">
      <c r="A87" s="11"/>
      <c r="B87" s="12" t="s">
        <v>481</v>
      </c>
      <c r="C87" s="12" t="s">
        <v>482</v>
      </c>
      <c r="D87" s="12"/>
      <c r="E87" s="28"/>
    </row>
    <row r="88" spans="1:5" ht="22.5">
      <c r="A88" s="13">
        <v>68</v>
      </c>
      <c r="B88" s="14" t="s">
        <v>1701</v>
      </c>
      <c r="C88" s="14" t="s">
        <v>1702</v>
      </c>
      <c r="D88" s="14" t="s">
        <v>1104</v>
      </c>
      <c r="E88" s="28"/>
    </row>
    <row r="89" spans="1:5" ht="22.5">
      <c r="A89" s="15">
        <v>69</v>
      </c>
      <c r="B89" s="16" t="s">
        <v>1703</v>
      </c>
      <c r="C89" s="16" t="s">
        <v>1704</v>
      </c>
      <c r="D89" s="16" t="s">
        <v>1114</v>
      </c>
      <c r="E89" s="28">
        <v>100</v>
      </c>
    </row>
    <row r="90" spans="1:5" ht="22.5">
      <c r="A90" s="13">
        <v>70</v>
      </c>
      <c r="B90" s="14" t="s">
        <v>503</v>
      </c>
      <c r="C90" s="14" t="s">
        <v>504</v>
      </c>
      <c r="D90" s="14" t="s">
        <v>1104</v>
      </c>
      <c r="E90" s="28"/>
    </row>
    <row r="91" spans="1:5" ht="22.5">
      <c r="A91" s="15">
        <v>71</v>
      </c>
      <c r="B91" s="16" t="s">
        <v>1703</v>
      </c>
      <c r="C91" s="16" t="s">
        <v>1704</v>
      </c>
      <c r="D91" s="16" t="s">
        <v>1114</v>
      </c>
      <c r="E91" s="28">
        <v>100</v>
      </c>
    </row>
    <row r="92" spans="1:5" ht="22.5">
      <c r="A92" s="13">
        <v>72</v>
      </c>
      <c r="B92" s="14" t="s">
        <v>1705</v>
      </c>
      <c r="C92" s="14" t="s">
        <v>1706</v>
      </c>
      <c r="D92" s="14" t="s">
        <v>1104</v>
      </c>
      <c r="E92" s="28"/>
    </row>
    <row r="93" spans="1:5" ht="15">
      <c r="A93" s="40"/>
      <c r="B93" s="41"/>
      <c r="C93" s="41" t="s">
        <v>1100</v>
      </c>
      <c r="D93" s="41"/>
      <c r="E93" s="41"/>
    </row>
  </sheetData>
  <sheetProtection/>
  <mergeCells count="1">
    <mergeCell ref="A1:E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E39"/>
  <sheetViews>
    <sheetView zoomScalePageLayoutView="0" workbookViewId="0" topLeftCell="A1">
      <selection activeCell="E11" sqref="E11"/>
    </sheetView>
  </sheetViews>
  <sheetFormatPr defaultColWidth="9.33203125" defaultRowHeight="10.5"/>
  <cols>
    <col min="1" max="1" width="4.16015625" style="42" customWidth="1"/>
    <col min="2" max="2" width="17.16015625" style="42" customWidth="1"/>
    <col min="3" max="3" width="57.83203125" style="42" customWidth="1"/>
    <col min="4" max="4" width="33.66015625" style="257" customWidth="1"/>
    <col min="5" max="5" width="41.83203125" style="257" customWidth="1"/>
    <col min="6" max="6" width="9.33203125" style="42" customWidth="1"/>
    <col min="7" max="12" width="14.16015625" style="42" hidden="1" customWidth="1"/>
    <col min="13" max="13" width="63" style="42" hidden="1" customWidth="1"/>
    <col min="14" max="14" width="12.33203125" style="42" customWidth="1"/>
    <col min="15" max="15" width="16.33203125" style="42" customWidth="1"/>
    <col min="16" max="16" width="12.33203125" style="42" customWidth="1"/>
    <col min="17" max="17" width="15" style="42" customWidth="1"/>
    <col min="18" max="18" width="11" style="42" customWidth="1"/>
    <col min="19" max="19" width="15" style="42" customWidth="1"/>
    <col min="20" max="20" width="16.33203125" style="42" customWidth="1"/>
    <col min="21" max="21" width="11" style="42" customWidth="1"/>
    <col min="22" max="22" width="15" style="42" customWidth="1"/>
    <col min="23" max="23" width="16.33203125" style="42" customWidth="1"/>
    <col min="24" max="16384" width="9.33203125" style="42" customWidth="1"/>
  </cols>
  <sheetData>
    <row r="1" spans="1:12" s="53" customFormat="1" ht="29.25" customHeight="1">
      <c r="A1" s="48" t="s">
        <v>1710</v>
      </c>
      <c r="B1" s="49" t="s">
        <v>1712</v>
      </c>
      <c r="C1" s="49" t="s">
        <v>4</v>
      </c>
      <c r="D1" s="256" t="s">
        <v>1608</v>
      </c>
      <c r="E1" s="256" t="s">
        <v>1102</v>
      </c>
      <c r="F1" s="51"/>
      <c r="G1" s="51"/>
      <c r="H1" s="51"/>
      <c r="I1" s="51"/>
      <c r="J1" s="51"/>
      <c r="K1" s="51"/>
      <c r="L1" s="52"/>
    </row>
    <row r="2" spans="1:55" s="45" customFormat="1" ht="22.5" customHeight="1">
      <c r="A2" s="54" t="s">
        <v>1713</v>
      </c>
      <c r="D2" s="257"/>
      <c r="E2" s="257"/>
      <c r="F2" s="46"/>
      <c r="G2" s="46"/>
      <c r="H2" s="55"/>
      <c r="I2" s="46"/>
      <c r="J2" s="55"/>
      <c r="K2" s="46"/>
      <c r="L2" s="56"/>
      <c r="AL2" s="43"/>
      <c r="AM2" s="43"/>
      <c r="BC2" s="57"/>
    </row>
    <row r="3" spans="2:55" s="58" customFormat="1" ht="25.5" customHeight="1">
      <c r="B3" s="60" t="s">
        <v>1133</v>
      </c>
      <c r="C3" s="60" t="s">
        <v>1714</v>
      </c>
      <c r="D3" s="258"/>
      <c r="E3" s="258"/>
      <c r="H3" s="61"/>
      <c r="J3" s="61"/>
      <c r="L3" s="62"/>
      <c r="AJ3" s="59"/>
      <c r="AL3" s="63"/>
      <c r="AM3" s="63"/>
      <c r="AQ3" s="59"/>
      <c r="BC3" s="64"/>
    </row>
    <row r="4" spans="1:57" s="45" customFormat="1" ht="16.5" customHeight="1">
      <c r="A4" s="65" t="s">
        <v>5</v>
      </c>
      <c r="B4" s="66"/>
      <c r="C4" s="67" t="s">
        <v>1715</v>
      </c>
      <c r="D4" s="258" t="s">
        <v>1354</v>
      </c>
      <c r="E4" s="260">
        <v>79</v>
      </c>
      <c r="F4" s="68"/>
      <c r="H4" s="69"/>
      <c r="I4" s="69"/>
      <c r="J4" s="69"/>
      <c r="K4" s="69"/>
      <c r="L4" s="70"/>
      <c r="AJ4" s="71"/>
      <c r="AL4" s="71"/>
      <c r="AM4" s="71"/>
      <c r="AQ4" s="43"/>
      <c r="AW4" s="72"/>
      <c r="AX4" s="72"/>
      <c r="AY4" s="72"/>
      <c r="AZ4" s="72"/>
      <c r="BA4" s="72"/>
      <c r="BB4" s="43"/>
      <c r="BC4" s="72"/>
      <c r="BD4" s="43"/>
      <c r="BE4" s="71"/>
    </row>
    <row r="5" spans="2:43" s="73" customFormat="1" ht="129.75" customHeight="1">
      <c r="B5" s="75" t="s">
        <v>1707</v>
      </c>
      <c r="C5" s="76" t="s">
        <v>1717</v>
      </c>
      <c r="D5" s="258"/>
      <c r="E5" s="258"/>
      <c r="L5" s="78"/>
      <c r="AL5" s="75"/>
      <c r="AM5" s="75"/>
      <c r="AQ5" s="75"/>
    </row>
    <row r="6" spans="1:57" s="45" customFormat="1" ht="16.5" customHeight="1">
      <c r="A6" s="65" t="s">
        <v>6</v>
      </c>
      <c r="B6" s="66"/>
      <c r="C6" s="67" t="s">
        <v>1718</v>
      </c>
      <c r="D6" s="258" t="s">
        <v>1354</v>
      </c>
      <c r="E6" s="260">
        <v>79</v>
      </c>
      <c r="F6" s="68"/>
      <c r="H6" s="69"/>
      <c r="I6" s="69"/>
      <c r="J6" s="69"/>
      <c r="K6" s="69"/>
      <c r="L6" s="70"/>
      <c r="AJ6" s="71"/>
      <c r="AL6" s="71"/>
      <c r="AM6" s="71"/>
      <c r="AQ6" s="43"/>
      <c r="AW6" s="72"/>
      <c r="AX6" s="72"/>
      <c r="AY6" s="72"/>
      <c r="AZ6" s="72"/>
      <c r="BA6" s="72"/>
      <c r="BB6" s="43"/>
      <c r="BC6" s="72"/>
      <c r="BD6" s="43"/>
      <c r="BE6" s="71"/>
    </row>
    <row r="7" spans="1:57" s="45" customFormat="1" ht="160.5" customHeight="1">
      <c r="A7" s="73"/>
      <c r="B7" s="75" t="s">
        <v>1707</v>
      </c>
      <c r="C7" s="76" t="s">
        <v>1719</v>
      </c>
      <c r="D7" s="258"/>
      <c r="E7" s="260"/>
      <c r="F7" s="68"/>
      <c r="H7" s="69"/>
      <c r="I7" s="69"/>
      <c r="J7" s="69"/>
      <c r="K7" s="69"/>
      <c r="L7" s="70"/>
      <c r="AJ7" s="71"/>
      <c r="AL7" s="71"/>
      <c r="AM7" s="71"/>
      <c r="AQ7" s="43"/>
      <c r="AW7" s="72"/>
      <c r="AX7" s="72"/>
      <c r="AY7" s="72"/>
      <c r="AZ7" s="72"/>
      <c r="BA7" s="72"/>
      <c r="BB7" s="43"/>
      <c r="BC7" s="72"/>
      <c r="BD7" s="43"/>
      <c r="BE7" s="71"/>
    </row>
    <row r="8" spans="1:57" s="45" customFormat="1" ht="16.5" customHeight="1">
      <c r="A8" s="65" t="s">
        <v>7</v>
      </c>
      <c r="B8" s="66"/>
      <c r="C8" s="67" t="s">
        <v>1720</v>
      </c>
      <c r="D8" s="258" t="s">
        <v>1354</v>
      </c>
      <c r="E8" s="260">
        <v>80</v>
      </c>
      <c r="F8" s="68"/>
      <c r="H8" s="69"/>
      <c r="I8" s="69"/>
      <c r="J8" s="69"/>
      <c r="K8" s="69"/>
      <c r="L8" s="70"/>
      <c r="AJ8" s="71"/>
      <c r="AL8" s="71"/>
      <c r="AM8" s="71"/>
      <c r="AQ8" s="43"/>
      <c r="AW8" s="72"/>
      <c r="AX8" s="72"/>
      <c r="AY8" s="72"/>
      <c r="AZ8" s="72"/>
      <c r="BA8" s="72"/>
      <c r="BB8" s="43"/>
      <c r="BC8" s="72"/>
      <c r="BD8" s="43"/>
      <c r="BE8" s="71"/>
    </row>
    <row r="9" spans="1:57" s="45" customFormat="1" ht="91.5" customHeight="1">
      <c r="A9" s="65"/>
      <c r="B9" s="75" t="s">
        <v>1707</v>
      </c>
      <c r="C9" s="76" t="s">
        <v>1721</v>
      </c>
      <c r="D9" s="258"/>
      <c r="E9" s="260"/>
      <c r="F9" s="68"/>
      <c r="H9" s="69"/>
      <c r="I9" s="69"/>
      <c r="J9" s="69"/>
      <c r="K9" s="69"/>
      <c r="L9" s="70"/>
      <c r="AJ9" s="71"/>
      <c r="AL9" s="71"/>
      <c r="AM9" s="71"/>
      <c r="AQ9" s="43"/>
      <c r="AW9" s="72"/>
      <c r="AX9" s="72"/>
      <c r="AY9" s="72"/>
      <c r="AZ9" s="72"/>
      <c r="BA9" s="72"/>
      <c r="BB9" s="43"/>
      <c r="BC9" s="72"/>
      <c r="BD9" s="43"/>
      <c r="BE9" s="71"/>
    </row>
    <row r="10" spans="1:57" s="45" customFormat="1" ht="16.5" customHeight="1">
      <c r="A10" s="65" t="s">
        <v>8</v>
      </c>
      <c r="B10" s="66"/>
      <c r="C10" s="67" t="s">
        <v>1720</v>
      </c>
      <c r="D10" s="258" t="s">
        <v>1354</v>
      </c>
      <c r="E10" s="260">
        <v>80</v>
      </c>
      <c r="F10" s="68"/>
      <c r="H10" s="69"/>
      <c r="I10" s="69"/>
      <c r="J10" s="69"/>
      <c r="K10" s="69"/>
      <c r="L10" s="70"/>
      <c r="AJ10" s="71"/>
      <c r="AL10" s="71"/>
      <c r="AM10" s="71"/>
      <c r="AQ10" s="43"/>
      <c r="AW10" s="72"/>
      <c r="AX10" s="72"/>
      <c r="AY10" s="72"/>
      <c r="AZ10" s="72"/>
      <c r="BA10" s="72"/>
      <c r="BB10" s="43"/>
      <c r="BC10" s="72"/>
      <c r="BD10" s="43"/>
      <c r="BE10" s="71"/>
    </row>
    <row r="11" spans="1:57" s="45" customFormat="1" ht="105" customHeight="1">
      <c r="A11" s="65"/>
      <c r="B11" s="75" t="s">
        <v>1707</v>
      </c>
      <c r="C11" s="76" t="s">
        <v>1722</v>
      </c>
      <c r="D11" s="258"/>
      <c r="E11" s="260"/>
      <c r="F11" s="68"/>
      <c r="H11" s="69"/>
      <c r="I11" s="69"/>
      <c r="J11" s="69"/>
      <c r="K11" s="69"/>
      <c r="L11" s="70"/>
      <c r="AJ11" s="71"/>
      <c r="AL11" s="71"/>
      <c r="AM11" s="71"/>
      <c r="AQ11" s="43"/>
      <c r="AW11" s="72"/>
      <c r="AX11" s="72"/>
      <c r="AY11" s="72"/>
      <c r="AZ11" s="72"/>
      <c r="BA11" s="72"/>
      <c r="BB11" s="43"/>
      <c r="BC11" s="72"/>
      <c r="BD11" s="43"/>
      <c r="BE11" s="71"/>
    </row>
    <row r="12" spans="1:57" s="45" customFormat="1" ht="16.5" customHeight="1">
      <c r="A12" s="65" t="s">
        <v>9</v>
      </c>
      <c r="B12" s="66"/>
      <c r="C12" s="67" t="s">
        <v>1723</v>
      </c>
      <c r="D12" s="258" t="s">
        <v>1354</v>
      </c>
      <c r="E12" s="260">
        <v>80</v>
      </c>
      <c r="F12" s="68"/>
      <c r="H12" s="69"/>
      <c r="I12" s="69"/>
      <c r="J12" s="69"/>
      <c r="K12" s="69"/>
      <c r="L12" s="70"/>
      <c r="AJ12" s="71"/>
      <c r="AL12" s="71"/>
      <c r="AM12" s="71"/>
      <c r="AQ12" s="43"/>
      <c r="AW12" s="72"/>
      <c r="AX12" s="72"/>
      <c r="AY12" s="72"/>
      <c r="AZ12" s="72"/>
      <c r="BA12" s="72"/>
      <c r="BB12" s="43"/>
      <c r="BC12" s="72"/>
      <c r="BD12" s="43"/>
      <c r="BE12" s="71"/>
    </row>
    <row r="13" spans="1:57" s="45" customFormat="1" ht="97.5" customHeight="1">
      <c r="A13" s="65"/>
      <c r="B13" s="75" t="s">
        <v>1707</v>
      </c>
      <c r="C13" s="76" t="s">
        <v>1724</v>
      </c>
      <c r="D13" s="258"/>
      <c r="E13" s="260"/>
      <c r="F13" s="68"/>
      <c r="H13" s="69"/>
      <c r="I13" s="69"/>
      <c r="J13" s="69"/>
      <c r="K13" s="69"/>
      <c r="L13" s="70"/>
      <c r="AJ13" s="71"/>
      <c r="AL13" s="71"/>
      <c r="AM13" s="71"/>
      <c r="AQ13" s="43"/>
      <c r="AW13" s="72"/>
      <c r="AX13" s="72"/>
      <c r="AY13" s="72"/>
      <c r="AZ13" s="72"/>
      <c r="BA13" s="72"/>
      <c r="BB13" s="43"/>
      <c r="BC13" s="72"/>
      <c r="BD13" s="43"/>
      <c r="BE13" s="71"/>
    </row>
    <row r="14" spans="1:57" s="45" customFormat="1" ht="16.5" customHeight="1">
      <c r="A14" s="65" t="s">
        <v>10</v>
      </c>
      <c r="B14" s="66"/>
      <c r="C14" s="67" t="s">
        <v>1725</v>
      </c>
      <c r="D14" s="258" t="s">
        <v>1354</v>
      </c>
      <c r="E14" s="260">
        <v>80</v>
      </c>
      <c r="F14" s="68"/>
      <c r="H14" s="69"/>
      <c r="I14" s="69"/>
      <c r="J14" s="69"/>
      <c r="K14" s="69"/>
      <c r="L14" s="70"/>
      <c r="AJ14" s="71"/>
      <c r="AL14" s="71"/>
      <c r="AM14" s="71"/>
      <c r="AQ14" s="43"/>
      <c r="AW14" s="72"/>
      <c r="AX14" s="72"/>
      <c r="AY14" s="72"/>
      <c r="AZ14" s="72"/>
      <c r="BA14" s="72"/>
      <c r="BB14" s="43"/>
      <c r="BC14" s="72"/>
      <c r="BD14" s="43"/>
      <c r="BE14" s="71"/>
    </row>
    <row r="15" spans="1:57" s="45" customFormat="1" ht="144.75" customHeight="1">
      <c r="A15" s="65"/>
      <c r="B15" s="75" t="s">
        <v>1707</v>
      </c>
      <c r="C15" s="76" t="s">
        <v>1726</v>
      </c>
      <c r="D15" s="258"/>
      <c r="E15" s="260"/>
      <c r="F15" s="68"/>
      <c r="H15" s="69"/>
      <c r="I15" s="69"/>
      <c r="J15" s="69"/>
      <c r="K15" s="69"/>
      <c r="L15" s="70"/>
      <c r="AJ15" s="71"/>
      <c r="AL15" s="71"/>
      <c r="AM15" s="71"/>
      <c r="AQ15" s="43"/>
      <c r="AW15" s="72"/>
      <c r="AX15" s="72"/>
      <c r="AY15" s="72"/>
      <c r="AZ15" s="72"/>
      <c r="BA15" s="72"/>
      <c r="BB15" s="43"/>
      <c r="BC15" s="72"/>
      <c r="BD15" s="43"/>
      <c r="BE15" s="71"/>
    </row>
    <row r="16" spans="1:57" s="45" customFormat="1" ht="16.5" customHeight="1">
      <c r="A16" s="79" t="s">
        <v>11</v>
      </c>
      <c r="B16" s="66"/>
      <c r="C16" s="67" t="s">
        <v>1727</v>
      </c>
      <c r="D16" s="258" t="s">
        <v>1352</v>
      </c>
      <c r="E16" s="260">
        <v>82</v>
      </c>
      <c r="F16" s="68"/>
      <c r="H16" s="69"/>
      <c r="I16" s="69"/>
      <c r="J16" s="69"/>
      <c r="K16" s="69"/>
      <c r="L16" s="70"/>
      <c r="AJ16" s="71"/>
      <c r="AL16" s="71"/>
      <c r="AM16" s="71"/>
      <c r="AQ16" s="43"/>
      <c r="AW16" s="72"/>
      <c r="AX16" s="72"/>
      <c r="AY16" s="72"/>
      <c r="AZ16" s="72"/>
      <c r="BA16" s="72"/>
      <c r="BB16" s="43"/>
      <c r="BC16" s="72"/>
      <c r="BD16" s="43"/>
      <c r="BE16" s="71"/>
    </row>
    <row r="17" spans="1:57" s="45" customFormat="1" ht="152.25" customHeight="1">
      <c r="A17" s="65"/>
      <c r="B17" s="75" t="s">
        <v>1707</v>
      </c>
      <c r="C17" s="76" t="s">
        <v>1728</v>
      </c>
      <c r="D17" s="258"/>
      <c r="E17" s="260"/>
      <c r="F17" s="68"/>
      <c r="H17" s="69"/>
      <c r="I17" s="69"/>
      <c r="J17" s="69"/>
      <c r="K17" s="69"/>
      <c r="L17" s="70"/>
      <c r="AJ17" s="71"/>
      <c r="AL17" s="71"/>
      <c r="AM17" s="71"/>
      <c r="AQ17" s="43"/>
      <c r="AW17" s="72"/>
      <c r="AX17" s="72"/>
      <c r="AY17" s="72"/>
      <c r="AZ17" s="72"/>
      <c r="BA17" s="72"/>
      <c r="BB17" s="43"/>
      <c r="BC17" s="72"/>
      <c r="BD17" s="43"/>
      <c r="BE17" s="71"/>
    </row>
    <row r="18" spans="1:57" s="45" customFormat="1" ht="16.5" customHeight="1">
      <c r="A18" s="79" t="s">
        <v>12</v>
      </c>
      <c r="B18" s="66"/>
      <c r="C18" s="67" t="s">
        <v>1727</v>
      </c>
      <c r="D18" s="258" t="s">
        <v>1352</v>
      </c>
      <c r="E18" s="260">
        <v>82</v>
      </c>
      <c r="F18" s="68"/>
      <c r="H18" s="69"/>
      <c r="I18" s="69"/>
      <c r="J18" s="69"/>
      <c r="K18" s="69"/>
      <c r="L18" s="70"/>
      <c r="AJ18" s="71"/>
      <c r="AL18" s="71"/>
      <c r="AM18" s="71"/>
      <c r="AQ18" s="43"/>
      <c r="AW18" s="72"/>
      <c r="AX18" s="72"/>
      <c r="AY18" s="72"/>
      <c r="AZ18" s="72"/>
      <c r="BA18" s="72"/>
      <c r="BB18" s="43"/>
      <c r="BC18" s="72"/>
      <c r="BD18" s="43"/>
      <c r="BE18" s="71"/>
    </row>
    <row r="19" spans="1:57" s="45" customFormat="1" ht="141" customHeight="1">
      <c r="A19" s="65"/>
      <c r="B19" s="75" t="s">
        <v>1707</v>
      </c>
      <c r="C19" s="76" t="s">
        <v>1729</v>
      </c>
      <c r="D19" s="258"/>
      <c r="E19" s="260"/>
      <c r="F19" s="68"/>
      <c r="H19" s="69"/>
      <c r="I19" s="69"/>
      <c r="J19" s="69"/>
      <c r="K19" s="69"/>
      <c r="L19" s="70"/>
      <c r="AJ19" s="71"/>
      <c r="AL19" s="71"/>
      <c r="AM19" s="71"/>
      <c r="AQ19" s="43"/>
      <c r="AW19" s="72"/>
      <c r="AX19" s="72"/>
      <c r="AY19" s="72"/>
      <c r="AZ19" s="72"/>
      <c r="BA19" s="72"/>
      <c r="BB19" s="43"/>
      <c r="BC19" s="72"/>
      <c r="BD19" s="43"/>
      <c r="BE19" s="71"/>
    </row>
    <row r="20" spans="1:57" s="45" customFormat="1" ht="16.5" customHeight="1">
      <c r="A20" s="79" t="s">
        <v>13</v>
      </c>
      <c r="B20" s="66"/>
      <c r="C20" s="67" t="s">
        <v>1727</v>
      </c>
      <c r="D20" s="258" t="s">
        <v>1352</v>
      </c>
      <c r="E20" s="260">
        <v>82</v>
      </c>
      <c r="F20" s="68"/>
      <c r="H20" s="69"/>
      <c r="I20" s="69"/>
      <c r="J20" s="69"/>
      <c r="K20" s="69"/>
      <c r="L20" s="70"/>
      <c r="AJ20" s="71"/>
      <c r="AL20" s="71"/>
      <c r="AM20" s="71"/>
      <c r="AQ20" s="43"/>
      <c r="AW20" s="72"/>
      <c r="AX20" s="72"/>
      <c r="AY20" s="72"/>
      <c r="AZ20" s="72"/>
      <c r="BA20" s="72"/>
      <c r="BB20" s="43"/>
      <c r="BC20" s="72"/>
      <c r="BD20" s="43"/>
      <c r="BE20" s="71"/>
    </row>
    <row r="21" spans="1:57" s="45" customFormat="1" ht="147.75" customHeight="1">
      <c r="A21" s="65"/>
      <c r="B21" s="66"/>
      <c r="C21" s="76" t="s">
        <v>1730</v>
      </c>
      <c r="D21" s="258"/>
      <c r="E21" s="260"/>
      <c r="F21" s="68"/>
      <c r="H21" s="69"/>
      <c r="I21" s="69"/>
      <c r="J21" s="69"/>
      <c r="K21" s="69"/>
      <c r="L21" s="70"/>
      <c r="AJ21" s="71"/>
      <c r="AL21" s="71"/>
      <c r="AM21" s="71"/>
      <c r="AQ21" s="43"/>
      <c r="AW21" s="72"/>
      <c r="AX21" s="72"/>
      <c r="AY21" s="72"/>
      <c r="AZ21" s="72"/>
      <c r="BA21" s="72"/>
      <c r="BB21" s="43"/>
      <c r="BC21" s="72"/>
      <c r="BD21" s="43"/>
      <c r="BE21" s="71"/>
    </row>
    <row r="22" spans="1:57" s="45" customFormat="1" ht="16.5" customHeight="1">
      <c r="A22" s="65" t="s">
        <v>14</v>
      </c>
      <c r="B22" s="66"/>
      <c r="C22" s="67" t="s">
        <v>1727</v>
      </c>
      <c r="D22" s="258" t="s">
        <v>1352</v>
      </c>
      <c r="E22" s="260">
        <v>82</v>
      </c>
      <c r="F22" s="68"/>
      <c r="H22" s="69"/>
      <c r="I22" s="69"/>
      <c r="J22" s="69"/>
      <c r="K22" s="69"/>
      <c r="L22" s="70"/>
      <c r="AJ22" s="71"/>
      <c r="AL22" s="71"/>
      <c r="AM22" s="71"/>
      <c r="AQ22" s="43"/>
      <c r="AW22" s="72"/>
      <c r="AX22" s="72"/>
      <c r="AY22" s="72"/>
      <c r="AZ22" s="72"/>
      <c r="BA22" s="72"/>
      <c r="BB22" s="43"/>
      <c r="BC22" s="72"/>
      <c r="BD22" s="43"/>
      <c r="BE22" s="71"/>
    </row>
    <row r="23" spans="1:57" s="45" customFormat="1" ht="78.75" customHeight="1">
      <c r="A23" s="65"/>
      <c r="B23" s="66"/>
      <c r="C23" s="76" t="s">
        <v>1731</v>
      </c>
      <c r="D23" s="258"/>
      <c r="E23" s="260"/>
      <c r="F23" s="68"/>
      <c r="H23" s="69"/>
      <c r="I23" s="69"/>
      <c r="J23" s="69"/>
      <c r="K23" s="69"/>
      <c r="L23" s="70"/>
      <c r="AJ23" s="71"/>
      <c r="AL23" s="71"/>
      <c r="AM23" s="71"/>
      <c r="AQ23" s="43"/>
      <c r="AW23" s="72"/>
      <c r="AX23" s="72"/>
      <c r="AY23" s="72"/>
      <c r="AZ23" s="72"/>
      <c r="BA23" s="72"/>
      <c r="BB23" s="43"/>
      <c r="BC23" s="72"/>
      <c r="BD23" s="43"/>
      <c r="BE23" s="71"/>
    </row>
    <row r="24" spans="1:57" s="45" customFormat="1" ht="21" customHeight="1">
      <c r="A24" s="65" t="s">
        <v>15</v>
      </c>
      <c r="B24" s="66"/>
      <c r="C24" s="67" t="s">
        <v>1732</v>
      </c>
      <c r="D24" s="258" t="s">
        <v>1352</v>
      </c>
      <c r="E24" s="260">
        <v>82</v>
      </c>
      <c r="F24" s="68"/>
      <c r="H24" s="69"/>
      <c r="I24" s="69"/>
      <c r="J24" s="69"/>
      <c r="K24" s="69"/>
      <c r="L24" s="70"/>
      <c r="AJ24" s="71"/>
      <c r="AL24" s="71"/>
      <c r="AM24" s="71"/>
      <c r="AQ24" s="43"/>
      <c r="AW24" s="72"/>
      <c r="AX24" s="72"/>
      <c r="AY24" s="72"/>
      <c r="AZ24" s="72"/>
      <c r="BA24" s="72"/>
      <c r="BB24" s="43"/>
      <c r="BC24" s="72"/>
      <c r="BD24" s="43"/>
      <c r="BE24" s="71"/>
    </row>
    <row r="25" spans="1:57" s="45" customFormat="1" ht="57.75" customHeight="1">
      <c r="A25" s="65"/>
      <c r="B25" s="66"/>
      <c r="C25" s="76" t="s">
        <v>1733</v>
      </c>
      <c r="D25" s="258"/>
      <c r="E25" s="260"/>
      <c r="F25" s="68"/>
      <c r="H25" s="69"/>
      <c r="I25" s="69"/>
      <c r="J25" s="69"/>
      <c r="K25" s="69"/>
      <c r="L25" s="70"/>
      <c r="AJ25" s="71"/>
      <c r="AL25" s="71"/>
      <c r="AM25" s="71"/>
      <c r="AQ25" s="43"/>
      <c r="AW25" s="72"/>
      <c r="AX25" s="72"/>
      <c r="AY25" s="72"/>
      <c r="AZ25" s="72"/>
      <c r="BA25" s="72"/>
      <c r="BB25" s="43"/>
      <c r="BC25" s="72"/>
      <c r="BD25" s="43"/>
      <c r="BE25" s="71"/>
    </row>
    <row r="26" spans="1:57" s="45" customFormat="1" ht="16.5" customHeight="1">
      <c r="A26" s="65" t="s">
        <v>16</v>
      </c>
      <c r="B26" s="66"/>
      <c r="C26" s="67" t="s">
        <v>1727</v>
      </c>
      <c r="D26" s="258" t="s">
        <v>1352</v>
      </c>
      <c r="E26" s="260">
        <v>82</v>
      </c>
      <c r="F26" s="68"/>
      <c r="H26" s="69"/>
      <c r="I26" s="69"/>
      <c r="J26" s="69"/>
      <c r="K26" s="69"/>
      <c r="L26" s="70"/>
      <c r="AJ26" s="71"/>
      <c r="AL26" s="71"/>
      <c r="AM26" s="71"/>
      <c r="AQ26" s="43"/>
      <c r="AW26" s="72"/>
      <c r="AX26" s="72"/>
      <c r="AY26" s="72"/>
      <c r="AZ26" s="72"/>
      <c r="BA26" s="72"/>
      <c r="BB26" s="43"/>
      <c r="BC26" s="72"/>
      <c r="BD26" s="43"/>
      <c r="BE26" s="71"/>
    </row>
    <row r="27" spans="1:57" s="45" customFormat="1" ht="65.25" customHeight="1">
      <c r="A27" s="65"/>
      <c r="B27" s="66"/>
      <c r="C27" s="76" t="s">
        <v>1734</v>
      </c>
      <c r="D27" s="259"/>
      <c r="E27" s="257"/>
      <c r="F27" s="68"/>
      <c r="H27" s="69"/>
      <c r="I27" s="69"/>
      <c r="J27" s="69"/>
      <c r="K27" s="69"/>
      <c r="L27" s="70"/>
      <c r="AJ27" s="71"/>
      <c r="AL27" s="71"/>
      <c r="AM27" s="71"/>
      <c r="AQ27" s="43"/>
      <c r="AW27" s="72"/>
      <c r="AX27" s="72"/>
      <c r="AY27" s="72"/>
      <c r="AZ27" s="72"/>
      <c r="BA27" s="72"/>
      <c r="BB27" s="43"/>
      <c r="BC27" s="72"/>
      <c r="BD27" s="43"/>
      <c r="BE27" s="71"/>
    </row>
    <row r="28" spans="1:57" s="45" customFormat="1" ht="16.5" customHeight="1">
      <c r="A28" s="65" t="s">
        <v>17</v>
      </c>
      <c r="B28" s="66"/>
      <c r="C28" s="67" t="s">
        <v>1735</v>
      </c>
      <c r="D28" s="259" t="s">
        <v>1354</v>
      </c>
      <c r="E28" s="257">
        <v>79</v>
      </c>
      <c r="F28" s="68"/>
      <c r="H28" s="69"/>
      <c r="I28" s="69"/>
      <c r="J28" s="69"/>
      <c r="K28" s="69"/>
      <c r="L28" s="70"/>
      <c r="AJ28" s="71"/>
      <c r="AL28" s="71"/>
      <c r="AM28" s="71"/>
      <c r="AQ28" s="43"/>
      <c r="AW28" s="72"/>
      <c r="AX28" s="72"/>
      <c r="AY28" s="72"/>
      <c r="AZ28" s="72"/>
      <c r="BA28" s="72"/>
      <c r="BB28" s="43"/>
      <c r="BC28" s="72"/>
      <c r="BD28" s="43"/>
      <c r="BE28" s="71"/>
    </row>
    <row r="29" spans="1:57" s="45" customFormat="1" ht="75" customHeight="1">
      <c r="A29" s="65"/>
      <c r="B29" s="66"/>
      <c r="C29" s="76" t="s">
        <v>1736</v>
      </c>
      <c r="D29" s="258"/>
      <c r="E29" s="260"/>
      <c r="F29" s="68"/>
      <c r="H29" s="69"/>
      <c r="I29" s="69"/>
      <c r="J29" s="69"/>
      <c r="K29" s="69"/>
      <c r="L29" s="70"/>
      <c r="AJ29" s="71"/>
      <c r="AL29" s="71"/>
      <c r="AM29" s="71"/>
      <c r="AQ29" s="43"/>
      <c r="AW29" s="72"/>
      <c r="AX29" s="72"/>
      <c r="AY29" s="72"/>
      <c r="AZ29" s="72"/>
      <c r="BA29" s="72"/>
      <c r="BB29" s="43"/>
      <c r="BC29" s="72"/>
      <c r="BD29" s="43"/>
      <c r="BE29" s="71"/>
    </row>
    <row r="30" spans="1:57" s="45" customFormat="1" ht="16.5" customHeight="1">
      <c r="A30" s="65" t="s">
        <v>18</v>
      </c>
      <c r="B30" s="66"/>
      <c r="C30" s="67" t="s">
        <v>1737</v>
      </c>
      <c r="D30" s="259" t="s">
        <v>1354</v>
      </c>
      <c r="E30" s="257">
        <v>78</v>
      </c>
      <c r="F30" s="68"/>
      <c r="H30" s="69"/>
      <c r="I30" s="69"/>
      <c r="J30" s="69"/>
      <c r="K30" s="69"/>
      <c r="L30" s="70"/>
      <c r="AJ30" s="71"/>
      <c r="AL30" s="71"/>
      <c r="AM30" s="71"/>
      <c r="AQ30" s="43"/>
      <c r="AW30" s="72"/>
      <c r="AX30" s="72"/>
      <c r="AY30" s="72"/>
      <c r="AZ30" s="72"/>
      <c r="BA30" s="72"/>
      <c r="BB30" s="43"/>
      <c r="BC30" s="72"/>
      <c r="BD30" s="43"/>
      <c r="BE30" s="71"/>
    </row>
    <row r="31" spans="1:57" s="45" customFormat="1" ht="83.25" customHeight="1">
      <c r="A31" s="65"/>
      <c r="B31" s="66"/>
      <c r="C31" s="76" t="s">
        <v>1738</v>
      </c>
      <c r="D31" s="259"/>
      <c r="E31" s="257"/>
      <c r="F31" s="68"/>
      <c r="H31" s="69"/>
      <c r="I31" s="69"/>
      <c r="J31" s="69"/>
      <c r="K31" s="69"/>
      <c r="L31" s="70"/>
      <c r="AJ31" s="71"/>
      <c r="AL31" s="71"/>
      <c r="AM31" s="71"/>
      <c r="AQ31" s="43"/>
      <c r="AW31" s="72"/>
      <c r="AX31" s="72"/>
      <c r="AY31" s="72"/>
      <c r="AZ31" s="72"/>
      <c r="BA31" s="72"/>
      <c r="BB31" s="43"/>
      <c r="BC31" s="72"/>
      <c r="BD31" s="43"/>
      <c r="BE31" s="71"/>
    </row>
    <row r="32" spans="1:57" s="45" customFormat="1" ht="38.25" customHeight="1">
      <c r="A32" s="65" t="s">
        <v>1739</v>
      </c>
      <c r="B32" s="66"/>
      <c r="C32" s="67" t="s">
        <v>1740</v>
      </c>
      <c r="D32" s="259" t="s">
        <v>1104</v>
      </c>
      <c r="E32" s="257"/>
      <c r="F32" s="68"/>
      <c r="H32" s="69"/>
      <c r="I32" s="69"/>
      <c r="J32" s="69"/>
      <c r="K32" s="69"/>
      <c r="L32" s="70"/>
      <c r="AJ32" s="71"/>
      <c r="AL32" s="71"/>
      <c r="AM32" s="71"/>
      <c r="AQ32" s="43"/>
      <c r="AW32" s="72"/>
      <c r="AX32" s="72"/>
      <c r="AY32" s="72"/>
      <c r="AZ32" s="72"/>
      <c r="BA32" s="72"/>
      <c r="BB32" s="43"/>
      <c r="BC32" s="72"/>
      <c r="BD32" s="43"/>
      <c r="BE32" s="71"/>
    </row>
    <row r="33" spans="1:57" s="45" customFormat="1" ht="17.25" customHeight="1">
      <c r="A33" s="65"/>
      <c r="B33" s="81" t="s">
        <v>1707</v>
      </c>
      <c r="C33" s="82" t="s">
        <v>1741</v>
      </c>
      <c r="D33" s="259"/>
      <c r="E33" s="257"/>
      <c r="F33" s="68"/>
      <c r="H33" s="69"/>
      <c r="I33" s="69"/>
      <c r="J33" s="69"/>
      <c r="K33" s="69"/>
      <c r="L33" s="70"/>
      <c r="AJ33" s="71"/>
      <c r="AL33" s="71"/>
      <c r="AM33" s="71"/>
      <c r="AQ33" s="43"/>
      <c r="AW33" s="72"/>
      <c r="AX33" s="72"/>
      <c r="AY33" s="72"/>
      <c r="AZ33" s="72"/>
      <c r="BA33" s="72"/>
      <c r="BB33" s="43"/>
      <c r="BC33" s="72"/>
      <c r="BD33" s="43"/>
      <c r="BE33" s="71"/>
    </row>
    <row r="34" spans="1:57" s="45" customFormat="1" ht="24" customHeight="1">
      <c r="A34" s="65" t="s">
        <v>1742</v>
      </c>
      <c r="B34" s="66"/>
      <c r="C34" s="67" t="s">
        <v>1743</v>
      </c>
      <c r="D34" s="259" t="s">
        <v>1104</v>
      </c>
      <c r="E34" s="257"/>
      <c r="F34" s="68"/>
      <c r="H34" s="69"/>
      <c r="I34" s="69"/>
      <c r="J34" s="69"/>
      <c r="K34" s="69"/>
      <c r="L34" s="70"/>
      <c r="AJ34" s="71"/>
      <c r="AL34" s="71"/>
      <c r="AM34" s="71"/>
      <c r="AQ34" s="43"/>
      <c r="AW34" s="72"/>
      <c r="AX34" s="72"/>
      <c r="AY34" s="72"/>
      <c r="AZ34" s="72"/>
      <c r="BA34" s="72"/>
      <c r="BB34" s="43"/>
      <c r="BC34" s="72"/>
      <c r="BD34" s="43"/>
      <c r="BE34" s="71"/>
    </row>
    <row r="35" spans="1:5" s="45" customFormat="1" ht="6.75" customHeight="1">
      <c r="A35" s="47"/>
      <c r="B35" s="47"/>
      <c r="C35" s="47"/>
      <c r="D35" s="259"/>
      <c r="E35" s="257"/>
    </row>
    <row r="36" ht="10.5">
      <c r="D36" s="259"/>
    </row>
    <row r="37" ht="10.5">
      <c r="D37" s="259"/>
    </row>
    <row r="38" ht="10.5">
      <c r="D38" s="259"/>
    </row>
    <row r="39" ht="10.5">
      <c r="D39" s="259"/>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F140"/>
  <sheetViews>
    <sheetView zoomScale="130" zoomScaleNormal="130" zoomScalePageLayoutView="0" workbookViewId="0" topLeftCell="C1">
      <selection activeCell="E14" sqref="E14"/>
    </sheetView>
  </sheetViews>
  <sheetFormatPr defaultColWidth="9.33203125" defaultRowHeight="10.5"/>
  <cols>
    <col min="1" max="1" width="4.16015625" style="42" customWidth="1"/>
    <col min="2" max="2" width="9.83203125" style="42" customWidth="1"/>
    <col min="3" max="3" width="17.16015625" style="42" customWidth="1"/>
    <col min="4" max="4" width="50.83203125" style="42" customWidth="1"/>
    <col min="5" max="5" width="33.66015625" style="257" customWidth="1"/>
    <col min="6" max="6" width="41.83203125" style="257" customWidth="1"/>
    <col min="7" max="7" width="9.33203125" style="42" customWidth="1"/>
    <col min="8" max="13" width="14.16015625" style="42" customWidth="1"/>
    <col min="14" max="14" width="16.3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28" width="9.33203125" style="42" customWidth="1"/>
    <col min="29" max="29" width="1.171875" style="42" customWidth="1"/>
    <col min="30" max="36" width="9.16015625" style="42" hidden="1" customWidth="1"/>
    <col min="37" max="55" width="9.33203125" style="42" hidden="1" customWidth="1"/>
    <col min="56" max="56" width="106.66015625" style="42" customWidth="1"/>
    <col min="57" max="57" width="108.5" style="42" customWidth="1"/>
    <col min="58" max="58" width="3.5" style="42" customWidth="1"/>
    <col min="59" max="16384" width="9.332031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1744</v>
      </c>
      <c r="E3" s="258"/>
      <c r="F3" s="258"/>
      <c r="I3" s="61"/>
      <c r="K3" s="61"/>
      <c r="M3" s="61"/>
      <c r="AK3" s="59"/>
      <c r="AM3" s="63"/>
      <c r="AN3" s="63"/>
      <c r="AR3" s="59"/>
      <c r="BD3" s="64"/>
    </row>
    <row r="4" spans="2:56" s="58" customFormat="1" ht="22.5" customHeight="1">
      <c r="B4" s="59" t="s">
        <v>1324</v>
      </c>
      <c r="C4" s="86" t="s">
        <v>1135</v>
      </c>
      <c r="D4" s="86" t="s">
        <v>1745</v>
      </c>
      <c r="E4" s="258"/>
      <c r="F4" s="260"/>
      <c r="I4" s="61"/>
      <c r="K4" s="61"/>
      <c r="M4" s="61"/>
      <c r="AK4" s="59"/>
      <c r="AM4" s="63"/>
      <c r="AN4" s="63"/>
      <c r="AR4" s="59"/>
      <c r="BD4" s="64"/>
    </row>
    <row r="5" spans="1:58" s="45" customFormat="1" ht="24" customHeight="1">
      <c r="A5" s="65" t="s">
        <v>5</v>
      </c>
      <c r="B5" s="65"/>
      <c r="C5" s="66"/>
      <c r="D5" s="67" t="s">
        <v>1746</v>
      </c>
      <c r="E5" s="258" t="s">
        <v>1346</v>
      </c>
      <c r="F5" s="258">
        <v>100</v>
      </c>
      <c r="G5" s="68"/>
      <c r="I5" s="69"/>
      <c r="J5" s="69"/>
      <c r="K5" s="69"/>
      <c r="L5" s="69"/>
      <c r="M5" s="69"/>
      <c r="AK5" s="71"/>
      <c r="AM5" s="71"/>
      <c r="AN5" s="71"/>
      <c r="AR5" s="43"/>
      <c r="AX5" s="72"/>
      <c r="AY5" s="72"/>
      <c r="AZ5" s="72"/>
      <c r="BA5" s="72"/>
      <c r="BB5" s="72"/>
      <c r="BC5" s="43"/>
      <c r="BD5" s="72"/>
      <c r="BE5" s="43"/>
      <c r="BF5" s="71"/>
    </row>
    <row r="6" spans="2:44" s="73" customFormat="1" ht="27" customHeight="1">
      <c r="B6" s="74" t="s">
        <v>1716</v>
      </c>
      <c r="C6" s="75" t="s">
        <v>1707</v>
      </c>
      <c r="D6" s="87" t="s">
        <v>1747</v>
      </c>
      <c r="E6" s="258"/>
      <c r="F6" s="260"/>
      <c r="AM6" s="75"/>
      <c r="AN6" s="75"/>
      <c r="AR6" s="75"/>
    </row>
    <row r="7" spans="1:58" s="45" customFormat="1" ht="24" customHeight="1">
      <c r="A7" s="65" t="s">
        <v>6</v>
      </c>
      <c r="B7" s="65"/>
      <c r="C7" s="66"/>
      <c r="D7" s="88" t="s">
        <v>1748</v>
      </c>
      <c r="E7" s="258" t="s">
        <v>1346</v>
      </c>
      <c r="F7" s="260">
        <v>100</v>
      </c>
      <c r="G7" s="68"/>
      <c r="I7" s="69"/>
      <c r="J7" s="69"/>
      <c r="K7" s="69"/>
      <c r="L7" s="69"/>
      <c r="M7" s="69"/>
      <c r="AK7" s="71"/>
      <c r="AM7" s="71"/>
      <c r="AN7" s="71"/>
      <c r="AR7" s="43"/>
      <c r="AX7" s="72"/>
      <c r="AY7" s="72"/>
      <c r="AZ7" s="72"/>
      <c r="BA7" s="72"/>
      <c r="BB7" s="72"/>
      <c r="BC7" s="43"/>
      <c r="BD7" s="72"/>
      <c r="BE7" s="43"/>
      <c r="BF7" s="71"/>
    </row>
    <row r="8" spans="2:44" s="73" customFormat="1" ht="15" customHeight="1">
      <c r="B8" s="74" t="s">
        <v>1716</v>
      </c>
      <c r="C8" s="75" t="s">
        <v>1707</v>
      </c>
      <c r="D8" s="87" t="s">
        <v>1749</v>
      </c>
      <c r="E8" s="258"/>
      <c r="F8" s="260"/>
      <c r="AM8" s="75"/>
      <c r="AN8" s="75"/>
      <c r="AR8" s="75"/>
    </row>
    <row r="9" spans="1:58" s="45" customFormat="1" ht="24" customHeight="1">
      <c r="A9" s="65" t="s">
        <v>7</v>
      </c>
      <c r="B9" s="65"/>
      <c r="C9" s="66"/>
      <c r="D9" s="88" t="s">
        <v>1750</v>
      </c>
      <c r="E9" s="258" t="s">
        <v>1346</v>
      </c>
      <c r="F9" s="260">
        <v>100</v>
      </c>
      <c r="G9" s="68"/>
      <c r="I9" s="69"/>
      <c r="J9" s="69"/>
      <c r="K9" s="69"/>
      <c r="L9" s="69"/>
      <c r="M9" s="69"/>
      <c r="AK9" s="71"/>
      <c r="AM9" s="71"/>
      <c r="AN9" s="71"/>
      <c r="AR9" s="43"/>
      <c r="AX9" s="72"/>
      <c r="AY9" s="72"/>
      <c r="AZ9" s="72"/>
      <c r="BA9" s="72"/>
      <c r="BB9" s="72"/>
      <c r="BC9" s="43"/>
      <c r="BD9" s="72"/>
      <c r="BE9" s="43"/>
      <c r="BF9" s="71"/>
    </row>
    <row r="10" spans="2:44" s="73" customFormat="1" ht="15" customHeight="1">
      <c r="B10" s="74" t="s">
        <v>1716</v>
      </c>
      <c r="C10" s="75" t="s">
        <v>1707</v>
      </c>
      <c r="D10" s="87" t="s">
        <v>1751</v>
      </c>
      <c r="E10" s="258"/>
      <c r="F10" s="260"/>
      <c r="AM10" s="75"/>
      <c r="AN10" s="75"/>
      <c r="AR10" s="75"/>
    </row>
    <row r="11" spans="1:58" s="45" customFormat="1" ht="24" customHeight="1">
      <c r="A11" s="65" t="s">
        <v>8</v>
      </c>
      <c r="B11" s="65"/>
      <c r="C11" s="66"/>
      <c r="D11" s="88" t="s">
        <v>1752</v>
      </c>
      <c r="E11" s="258" t="s">
        <v>1346</v>
      </c>
      <c r="F11" s="260">
        <v>100</v>
      </c>
      <c r="G11" s="68"/>
      <c r="I11" s="69"/>
      <c r="J11" s="69"/>
      <c r="K11" s="69"/>
      <c r="L11" s="69"/>
      <c r="M11" s="69"/>
      <c r="AK11" s="71"/>
      <c r="AM11" s="71"/>
      <c r="AN11" s="71"/>
      <c r="AR11" s="43"/>
      <c r="AX11" s="72"/>
      <c r="AY11" s="72"/>
      <c r="AZ11" s="72"/>
      <c r="BA11" s="72"/>
      <c r="BB11" s="72"/>
      <c r="BC11" s="43"/>
      <c r="BD11" s="72"/>
      <c r="BE11" s="43"/>
      <c r="BF11" s="71"/>
    </row>
    <row r="12" spans="2:44" s="73" customFormat="1" ht="15" customHeight="1">
      <c r="B12" s="74" t="s">
        <v>1716</v>
      </c>
      <c r="C12" s="75" t="s">
        <v>1707</v>
      </c>
      <c r="D12" s="87" t="s">
        <v>1753</v>
      </c>
      <c r="E12" s="258"/>
      <c r="F12" s="260"/>
      <c r="AM12" s="75"/>
      <c r="AN12" s="75"/>
      <c r="AR12" s="75"/>
    </row>
    <row r="13" spans="1:58" s="45" customFormat="1" ht="24" customHeight="1">
      <c r="A13" s="65" t="s">
        <v>9</v>
      </c>
      <c r="B13" s="65"/>
      <c r="C13" s="66"/>
      <c r="D13" s="88" t="s">
        <v>1754</v>
      </c>
      <c r="E13" s="258" t="s">
        <v>1346</v>
      </c>
      <c r="F13" s="260">
        <v>100</v>
      </c>
      <c r="G13" s="68"/>
      <c r="I13" s="69"/>
      <c r="J13" s="69"/>
      <c r="K13" s="69"/>
      <c r="L13" s="69"/>
      <c r="M13" s="69"/>
      <c r="AK13" s="71"/>
      <c r="AM13" s="71"/>
      <c r="AN13" s="71"/>
      <c r="AR13" s="43"/>
      <c r="AX13" s="72"/>
      <c r="AY13" s="72"/>
      <c r="AZ13" s="72"/>
      <c r="BA13" s="72"/>
      <c r="BB13" s="72"/>
      <c r="BC13" s="43"/>
      <c r="BD13" s="72"/>
      <c r="BE13" s="43"/>
      <c r="BF13" s="71"/>
    </row>
    <row r="14" spans="2:44" s="73" customFormat="1" ht="15" customHeight="1">
      <c r="B14" s="74" t="s">
        <v>1716</v>
      </c>
      <c r="C14" s="75" t="s">
        <v>1707</v>
      </c>
      <c r="D14" s="87" t="s">
        <v>1755</v>
      </c>
      <c r="E14" s="258"/>
      <c r="F14" s="260"/>
      <c r="AM14" s="75"/>
      <c r="AN14" s="75"/>
      <c r="AR14" s="75"/>
    </row>
    <row r="15" spans="1:58" s="45" customFormat="1" ht="24" customHeight="1">
      <c r="A15" s="65" t="s">
        <v>10</v>
      </c>
      <c r="B15" s="65"/>
      <c r="C15" s="66"/>
      <c r="D15" s="88" t="s">
        <v>1756</v>
      </c>
      <c r="E15" s="258" t="s">
        <v>1346</v>
      </c>
      <c r="F15" s="260">
        <v>100</v>
      </c>
      <c r="G15" s="68"/>
      <c r="I15" s="69"/>
      <c r="J15" s="69"/>
      <c r="K15" s="69"/>
      <c r="L15" s="69"/>
      <c r="M15" s="69"/>
      <c r="AK15" s="71"/>
      <c r="AM15" s="71"/>
      <c r="AN15" s="71"/>
      <c r="AR15" s="43"/>
      <c r="AX15" s="72"/>
      <c r="AY15" s="72"/>
      <c r="AZ15" s="72"/>
      <c r="BA15" s="72"/>
      <c r="BB15" s="72"/>
      <c r="BC15" s="43"/>
      <c r="BD15" s="72"/>
      <c r="BE15" s="43"/>
      <c r="BF15" s="71"/>
    </row>
    <row r="16" spans="2:44" s="73" customFormat="1" ht="15" customHeight="1">
      <c r="B16" s="74" t="s">
        <v>1716</v>
      </c>
      <c r="C16" s="75" t="s">
        <v>1707</v>
      </c>
      <c r="D16" s="87" t="s">
        <v>1757</v>
      </c>
      <c r="E16" s="258"/>
      <c r="F16" s="260"/>
      <c r="AM16" s="75"/>
      <c r="AN16" s="75"/>
      <c r="AR16" s="75"/>
    </row>
    <row r="17" spans="1:58" s="45" customFormat="1" ht="24" customHeight="1">
      <c r="A17" s="65" t="s">
        <v>11</v>
      </c>
      <c r="B17" s="65"/>
      <c r="C17" s="66"/>
      <c r="D17" s="88" t="s">
        <v>1758</v>
      </c>
      <c r="E17" s="258" t="s">
        <v>1346</v>
      </c>
      <c r="F17" s="260">
        <v>100</v>
      </c>
      <c r="G17" s="68"/>
      <c r="I17" s="69"/>
      <c r="J17" s="69"/>
      <c r="K17" s="69"/>
      <c r="L17" s="69"/>
      <c r="M17" s="69"/>
      <c r="AK17" s="71"/>
      <c r="AM17" s="71"/>
      <c r="AN17" s="71"/>
      <c r="AR17" s="43"/>
      <c r="AX17" s="72"/>
      <c r="AY17" s="72"/>
      <c r="AZ17" s="72"/>
      <c r="BA17" s="72"/>
      <c r="BB17" s="72"/>
      <c r="BC17" s="43"/>
      <c r="BD17" s="72"/>
      <c r="BE17" s="43"/>
      <c r="BF17" s="71"/>
    </row>
    <row r="18" spans="2:44" s="73" customFormat="1" ht="15" customHeight="1">
      <c r="B18" s="74" t="s">
        <v>1716</v>
      </c>
      <c r="C18" s="75" t="s">
        <v>1707</v>
      </c>
      <c r="D18" s="87" t="s">
        <v>1759</v>
      </c>
      <c r="E18" s="258"/>
      <c r="F18" s="260"/>
      <c r="AM18" s="75"/>
      <c r="AN18" s="75"/>
      <c r="AR18" s="75"/>
    </row>
    <row r="19" spans="1:58" s="45" customFormat="1" ht="24" customHeight="1">
      <c r="A19" s="65" t="s">
        <v>12</v>
      </c>
      <c r="B19" s="65"/>
      <c r="C19" s="66"/>
      <c r="D19" s="88" t="s">
        <v>1760</v>
      </c>
      <c r="E19" s="258" t="s">
        <v>1346</v>
      </c>
      <c r="F19" s="260">
        <v>100</v>
      </c>
      <c r="G19" s="68"/>
      <c r="I19" s="69"/>
      <c r="J19" s="69"/>
      <c r="K19" s="69"/>
      <c r="L19" s="69"/>
      <c r="M19" s="69"/>
      <c r="AK19" s="71"/>
      <c r="AM19" s="71"/>
      <c r="AN19" s="71"/>
      <c r="AR19" s="43"/>
      <c r="AX19" s="72"/>
      <c r="AY19" s="72"/>
      <c r="AZ19" s="72"/>
      <c r="BA19" s="72"/>
      <c r="BB19" s="72"/>
      <c r="BC19" s="43"/>
      <c r="BD19" s="72"/>
      <c r="BE19" s="43"/>
      <c r="BF19" s="71"/>
    </row>
    <row r="20" spans="2:44" s="73" customFormat="1" ht="15" customHeight="1">
      <c r="B20" s="74" t="s">
        <v>1716</v>
      </c>
      <c r="C20" s="75" t="s">
        <v>1707</v>
      </c>
      <c r="D20" s="87" t="s">
        <v>1761</v>
      </c>
      <c r="E20" s="258"/>
      <c r="F20" s="260"/>
      <c r="AM20" s="75"/>
      <c r="AN20" s="75"/>
      <c r="AR20" s="75"/>
    </row>
    <row r="21" spans="1:58" s="45" customFormat="1" ht="24" customHeight="1">
      <c r="A21" s="65" t="s">
        <v>13</v>
      </c>
      <c r="B21" s="65"/>
      <c r="C21" s="66"/>
      <c r="D21" s="67" t="s">
        <v>1762</v>
      </c>
      <c r="E21" s="258" t="s">
        <v>1349</v>
      </c>
      <c r="F21" s="260">
        <v>100</v>
      </c>
      <c r="G21" s="68"/>
      <c r="I21" s="69"/>
      <c r="J21" s="69"/>
      <c r="K21" s="69"/>
      <c r="L21" s="69"/>
      <c r="M21" s="69"/>
      <c r="AK21" s="71"/>
      <c r="AM21" s="71"/>
      <c r="AN21" s="71"/>
      <c r="AR21" s="43"/>
      <c r="AX21" s="72"/>
      <c r="AY21" s="72"/>
      <c r="AZ21" s="72"/>
      <c r="BA21" s="72"/>
      <c r="BB21" s="72"/>
      <c r="BC21" s="43"/>
      <c r="BD21" s="72"/>
      <c r="BE21" s="43"/>
      <c r="BF21" s="71"/>
    </row>
    <row r="22" spans="2:44" s="73" customFormat="1" ht="15" customHeight="1">
      <c r="B22" s="74" t="s">
        <v>1716</v>
      </c>
      <c r="C22" s="75" t="s">
        <v>1707</v>
      </c>
      <c r="D22" s="87" t="s">
        <v>1763</v>
      </c>
      <c r="E22" s="258"/>
      <c r="F22" s="260"/>
      <c r="AM22" s="75"/>
      <c r="AN22" s="75"/>
      <c r="AR22" s="75"/>
    </row>
    <row r="23" spans="1:58" s="45" customFormat="1" ht="24" customHeight="1">
      <c r="A23" s="65" t="s">
        <v>14</v>
      </c>
      <c r="B23" s="65"/>
      <c r="C23" s="66"/>
      <c r="D23" s="88" t="s">
        <v>1764</v>
      </c>
      <c r="E23" s="258" t="s">
        <v>1349</v>
      </c>
      <c r="F23" s="260">
        <v>100</v>
      </c>
      <c r="G23" s="68"/>
      <c r="I23" s="69"/>
      <c r="J23" s="69"/>
      <c r="K23" s="69"/>
      <c r="L23" s="69"/>
      <c r="M23" s="69"/>
      <c r="AK23" s="71"/>
      <c r="AM23" s="71"/>
      <c r="AN23" s="71"/>
      <c r="AR23" s="43"/>
      <c r="AX23" s="72"/>
      <c r="AY23" s="72"/>
      <c r="AZ23" s="72"/>
      <c r="BA23" s="72"/>
      <c r="BB23" s="72"/>
      <c r="BC23" s="43"/>
      <c r="BD23" s="72"/>
      <c r="BE23" s="43"/>
      <c r="BF23" s="71"/>
    </row>
    <row r="24" spans="2:44" s="73" customFormat="1" ht="15" customHeight="1">
      <c r="B24" s="74" t="s">
        <v>1716</v>
      </c>
      <c r="C24" s="75" t="s">
        <v>1707</v>
      </c>
      <c r="D24" s="87" t="s">
        <v>1765</v>
      </c>
      <c r="E24" s="258"/>
      <c r="F24" s="260"/>
      <c r="AM24" s="75"/>
      <c r="AN24" s="75"/>
      <c r="AR24" s="75"/>
    </row>
    <row r="25" spans="1:58" s="45" customFormat="1" ht="24" customHeight="1">
      <c r="A25" s="65" t="s">
        <v>15</v>
      </c>
      <c r="B25" s="65"/>
      <c r="C25" s="66"/>
      <c r="D25" s="88" t="s">
        <v>1766</v>
      </c>
      <c r="E25" s="258" t="s">
        <v>1349</v>
      </c>
      <c r="F25" s="260">
        <v>100</v>
      </c>
      <c r="G25" s="68"/>
      <c r="I25" s="69"/>
      <c r="J25" s="69"/>
      <c r="K25" s="69"/>
      <c r="L25" s="69"/>
      <c r="M25" s="69"/>
      <c r="AK25" s="71"/>
      <c r="AM25" s="71"/>
      <c r="AN25" s="71"/>
      <c r="AR25" s="43"/>
      <c r="AX25" s="72"/>
      <c r="AY25" s="72"/>
      <c r="AZ25" s="72"/>
      <c r="BA25" s="72"/>
      <c r="BB25" s="72"/>
      <c r="BC25" s="43"/>
      <c r="BD25" s="72"/>
      <c r="BE25" s="43"/>
      <c r="BF25" s="71"/>
    </row>
    <row r="26" spans="2:44" s="73" customFormat="1" ht="15" customHeight="1">
      <c r="B26" s="74" t="s">
        <v>1716</v>
      </c>
      <c r="C26" s="75"/>
      <c r="D26" s="87" t="s">
        <v>1767</v>
      </c>
      <c r="E26" s="258"/>
      <c r="F26" s="260"/>
      <c r="AM26" s="75"/>
      <c r="AN26" s="75"/>
      <c r="AR26" s="75"/>
    </row>
    <row r="27" spans="1:58" s="45" customFormat="1" ht="24" customHeight="1">
      <c r="A27" s="65" t="s">
        <v>16</v>
      </c>
      <c r="B27" s="65"/>
      <c r="C27" s="66"/>
      <c r="D27" s="88" t="s">
        <v>1768</v>
      </c>
      <c r="E27" s="259" t="s">
        <v>1349</v>
      </c>
      <c r="F27" s="257">
        <v>100</v>
      </c>
      <c r="G27" s="68"/>
      <c r="I27" s="69"/>
      <c r="J27" s="69"/>
      <c r="K27" s="69"/>
      <c r="L27" s="69"/>
      <c r="M27" s="69"/>
      <c r="AK27" s="71"/>
      <c r="AM27" s="71"/>
      <c r="AN27" s="71"/>
      <c r="AR27" s="43"/>
      <c r="AX27" s="72"/>
      <c r="AY27" s="72"/>
      <c r="AZ27" s="72"/>
      <c r="BA27" s="72"/>
      <c r="BB27" s="72"/>
      <c r="BC27" s="43"/>
      <c r="BD27" s="72"/>
      <c r="BE27" s="43"/>
      <c r="BF27" s="71"/>
    </row>
    <row r="28" spans="2:44" s="73" customFormat="1" ht="15" customHeight="1">
      <c r="B28" s="74" t="s">
        <v>1716</v>
      </c>
      <c r="C28" s="75" t="s">
        <v>1707</v>
      </c>
      <c r="D28" s="87" t="s">
        <v>1769</v>
      </c>
      <c r="E28" s="259"/>
      <c r="F28" s="257"/>
      <c r="AM28" s="75"/>
      <c r="AN28" s="75"/>
      <c r="AR28" s="75"/>
    </row>
    <row r="29" spans="2:44" s="73" customFormat="1" ht="12">
      <c r="B29" s="74"/>
      <c r="C29" s="75"/>
      <c r="D29" s="87"/>
      <c r="E29" s="258"/>
      <c r="F29" s="260"/>
      <c r="AM29" s="75"/>
      <c r="AN29" s="75"/>
      <c r="AR29" s="75"/>
    </row>
    <row r="30" spans="1:44" s="73" customFormat="1" ht="12.75">
      <c r="A30" s="73" t="s">
        <v>1770</v>
      </c>
      <c r="C30" s="44" t="s">
        <v>1115</v>
      </c>
      <c r="D30" s="89" t="s">
        <v>1771</v>
      </c>
      <c r="E30" s="259"/>
      <c r="F30" s="257"/>
      <c r="AM30" s="75"/>
      <c r="AN30" s="75"/>
      <c r="AR30" s="75"/>
    </row>
    <row r="31" spans="1:44" s="73" customFormat="1" ht="24">
      <c r="A31" s="90">
        <v>13</v>
      </c>
      <c r="B31" s="90"/>
      <c r="C31" s="91"/>
      <c r="D31" s="92" t="s">
        <v>1772</v>
      </c>
      <c r="E31" s="259" t="s">
        <v>1104</v>
      </c>
      <c r="F31" s="257"/>
      <c r="AM31" s="75"/>
      <c r="AN31" s="75"/>
      <c r="AR31" s="75"/>
    </row>
    <row r="32" spans="1:44" s="73" customFormat="1" ht="14.25" customHeight="1">
      <c r="A32" s="83"/>
      <c r="B32" s="80" t="s">
        <v>1716</v>
      </c>
      <c r="C32" s="81" t="s">
        <v>1707</v>
      </c>
      <c r="D32" s="82" t="s">
        <v>1773</v>
      </c>
      <c r="E32" s="259"/>
      <c r="F32" s="257"/>
      <c r="AM32" s="75"/>
      <c r="AN32" s="75"/>
      <c r="AR32" s="75"/>
    </row>
    <row r="33" spans="1:44" s="73" customFormat="1" ht="24">
      <c r="A33" s="90">
        <v>14</v>
      </c>
      <c r="B33" s="90"/>
      <c r="C33" s="91"/>
      <c r="D33" s="93" t="s">
        <v>1774</v>
      </c>
      <c r="E33" s="259" t="s">
        <v>1104</v>
      </c>
      <c r="F33" s="257"/>
      <c r="AM33" s="75"/>
      <c r="AN33" s="75"/>
      <c r="AR33" s="75"/>
    </row>
    <row r="34" spans="1:44" s="73" customFormat="1" ht="15" customHeight="1">
      <c r="A34" s="83"/>
      <c r="B34" s="80" t="s">
        <v>1716</v>
      </c>
      <c r="C34" s="81" t="s">
        <v>1707</v>
      </c>
      <c r="D34" s="82" t="s">
        <v>1775</v>
      </c>
      <c r="E34" s="259"/>
      <c r="F34" s="257"/>
      <c r="AM34" s="75"/>
      <c r="AN34" s="75"/>
      <c r="AR34" s="75"/>
    </row>
    <row r="35" spans="1:44" s="73" customFormat="1" ht="24">
      <c r="A35" s="90">
        <v>15</v>
      </c>
      <c r="B35" s="90"/>
      <c r="C35" s="91"/>
      <c r="D35" s="93" t="s">
        <v>1776</v>
      </c>
      <c r="E35" s="259" t="s">
        <v>1104</v>
      </c>
      <c r="F35" s="257"/>
      <c r="AM35" s="75"/>
      <c r="AN35" s="75"/>
      <c r="AR35" s="75"/>
    </row>
    <row r="36" spans="1:44" s="73" customFormat="1" ht="15" customHeight="1">
      <c r="A36" s="83"/>
      <c r="B36" s="80" t="s">
        <v>1716</v>
      </c>
      <c r="C36" s="81" t="s">
        <v>1707</v>
      </c>
      <c r="D36" s="82" t="s">
        <v>1777</v>
      </c>
      <c r="E36" s="259"/>
      <c r="F36" s="257"/>
      <c r="AM36" s="75"/>
      <c r="AN36" s="75"/>
      <c r="AR36" s="75"/>
    </row>
    <row r="37" spans="1:44" s="73" customFormat="1" ht="24">
      <c r="A37" s="90">
        <v>16</v>
      </c>
      <c r="B37" s="90"/>
      <c r="C37" s="91"/>
      <c r="D37" s="93" t="s">
        <v>1778</v>
      </c>
      <c r="E37" s="259" t="s">
        <v>1104</v>
      </c>
      <c r="F37" s="257"/>
      <c r="AM37" s="75"/>
      <c r="AN37" s="75"/>
      <c r="AR37" s="75"/>
    </row>
    <row r="38" spans="1:44" s="73" customFormat="1" ht="15" customHeight="1">
      <c r="A38" s="83"/>
      <c r="B38" s="80" t="s">
        <v>1716</v>
      </c>
      <c r="C38" s="81" t="s">
        <v>1707</v>
      </c>
      <c r="D38" s="82" t="s">
        <v>1779</v>
      </c>
      <c r="E38" s="259"/>
      <c r="F38" s="257"/>
      <c r="AM38" s="75"/>
      <c r="AN38" s="75"/>
      <c r="AR38" s="75"/>
    </row>
    <row r="39" spans="1:44" s="73" customFormat="1" ht="24">
      <c r="A39" s="90">
        <v>17</v>
      </c>
      <c r="B39" s="90"/>
      <c r="C39" s="91"/>
      <c r="D39" s="93" t="s">
        <v>1780</v>
      </c>
      <c r="E39" s="259" t="s">
        <v>1104</v>
      </c>
      <c r="F39" s="257"/>
      <c r="AM39" s="75"/>
      <c r="AN39" s="75"/>
      <c r="AR39" s="75"/>
    </row>
    <row r="40" spans="1:44" s="73" customFormat="1" ht="15" customHeight="1">
      <c r="A40" s="83"/>
      <c r="B40" s="80" t="s">
        <v>1716</v>
      </c>
      <c r="C40" s="81" t="s">
        <v>1707</v>
      </c>
      <c r="D40" s="82" t="s">
        <v>1781</v>
      </c>
      <c r="E40" s="257"/>
      <c r="F40" s="257"/>
      <c r="AM40" s="75"/>
      <c r="AN40" s="75"/>
      <c r="AR40" s="75"/>
    </row>
    <row r="41" spans="1:44" s="73" customFormat="1" ht="24">
      <c r="A41" s="90">
        <v>18</v>
      </c>
      <c r="B41" s="90"/>
      <c r="C41" s="91"/>
      <c r="D41" s="93" t="s">
        <v>1782</v>
      </c>
      <c r="E41" s="257" t="s">
        <v>1104</v>
      </c>
      <c r="F41" s="257"/>
      <c r="AM41" s="75"/>
      <c r="AN41" s="75"/>
      <c r="AR41" s="75"/>
    </row>
    <row r="42" spans="1:44" s="73" customFormat="1" ht="15" customHeight="1">
      <c r="A42" s="83"/>
      <c r="B42" s="80" t="s">
        <v>1716</v>
      </c>
      <c r="C42" s="81" t="s">
        <v>1707</v>
      </c>
      <c r="D42" s="82" t="s">
        <v>1783</v>
      </c>
      <c r="E42" s="257"/>
      <c r="F42" s="257"/>
      <c r="AM42" s="75"/>
      <c r="AN42" s="75"/>
      <c r="AR42" s="75"/>
    </row>
    <row r="43" spans="1:44" s="73" customFormat="1" ht="24">
      <c r="A43" s="90">
        <v>19</v>
      </c>
      <c r="B43" s="90"/>
      <c r="C43" s="91"/>
      <c r="D43" s="93" t="s">
        <v>1784</v>
      </c>
      <c r="E43" s="257" t="s">
        <v>1104</v>
      </c>
      <c r="F43" s="257"/>
      <c r="AM43" s="75"/>
      <c r="AN43" s="75"/>
      <c r="AR43" s="75"/>
    </row>
    <row r="44" spans="1:44" s="73" customFormat="1" ht="15" customHeight="1">
      <c r="A44" s="83"/>
      <c r="B44" s="80" t="s">
        <v>1716</v>
      </c>
      <c r="C44" s="81" t="s">
        <v>1707</v>
      </c>
      <c r="D44" s="82" t="s">
        <v>1785</v>
      </c>
      <c r="E44" s="257"/>
      <c r="F44" s="257"/>
      <c r="AM44" s="75"/>
      <c r="AN44" s="75"/>
      <c r="AR44" s="75"/>
    </row>
    <row r="45" spans="1:44" s="73" customFormat="1" ht="24">
      <c r="A45" s="90">
        <v>20</v>
      </c>
      <c r="B45" s="90"/>
      <c r="C45" s="91"/>
      <c r="D45" s="93" t="s">
        <v>1786</v>
      </c>
      <c r="E45" s="257" t="s">
        <v>1104</v>
      </c>
      <c r="F45" s="257"/>
      <c r="AM45" s="75"/>
      <c r="AN45" s="75"/>
      <c r="AR45" s="75"/>
    </row>
    <row r="46" spans="1:44" s="73" customFormat="1" ht="15" customHeight="1">
      <c r="A46" s="83"/>
      <c r="B46" s="80" t="s">
        <v>1716</v>
      </c>
      <c r="C46" s="81" t="s">
        <v>1707</v>
      </c>
      <c r="D46" s="82" t="s">
        <v>1787</v>
      </c>
      <c r="E46" s="257"/>
      <c r="F46" s="257"/>
      <c r="AM46" s="75"/>
      <c r="AN46" s="75"/>
      <c r="AR46" s="75"/>
    </row>
    <row r="47" spans="1:44" s="73" customFormat="1" ht="21.75" customHeight="1">
      <c r="A47" s="90">
        <v>21</v>
      </c>
      <c r="B47" s="90"/>
      <c r="C47" s="91"/>
      <c r="D47" s="92" t="s">
        <v>1788</v>
      </c>
      <c r="E47" s="257" t="s">
        <v>1104</v>
      </c>
      <c r="F47" s="257"/>
      <c r="AM47" s="75"/>
      <c r="AN47" s="75"/>
      <c r="AR47" s="75"/>
    </row>
    <row r="48" spans="1:44" s="73" customFormat="1" ht="14.25" customHeight="1">
      <c r="A48" s="83"/>
      <c r="B48" s="80" t="s">
        <v>1716</v>
      </c>
      <c r="C48" s="81" t="s">
        <v>1707</v>
      </c>
      <c r="D48" s="82" t="s">
        <v>1789</v>
      </c>
      <c r="E48" s="257"/>
      <c r="F48" s="257"/>
      <c r="AM48" s="75"/>
      <c r="AN48" s="75"/>
      <c r="AR48" s="75"/>
    </row>
    <row r="49" spans="1:44" s="73" customFormat="1" ht="21" customHeight="1">
      <c r="A49" s="90">
        <v>22</v>
      </c>
      <c r="B49" s="90"/>
      <c r="C49" s="91"/>
      <c r="D49" s="93" t="s">
        <v>1790</v>
      </c>
      <c r="E49" s="257" t="s">
        <v>1104</v>
      </c>
      <c r="F49" s="257"/>
      <c r="AM49" s="75"/>
      <c r="AN49" s="75"/>
      <c r="AR49" s="75"/>
    </row>
    <row r="50" spans="1:44" s="73" customFormat="1" ht="15" customHeight="1">
      <c r="A50" s="83"/>
      <c r="B50" s="80" t="s">
        <v>1716</v>
      </c>
      <c r="C50" s="81" t="s">
        <v>1707</v>
      </c>
      <c r="D50" s="82" t="s">
        <v>1791</v>
      </c>
      <c r="E50" s="257"/>
      <c r="F50" s="257"/>
      <c r="AM50" s="75"/>
      <c r="AN50" s="75"/>
      <c r="AR50" s="75"/>
    </row>
    <row r="51" spans="1:44" s="73" customFormat="1" ht="23.25" customHeight="1">
      <c r="A51" s="90">
        <v>23</v>
      </c>
      <c r="B51" s="90"/>
      <c r="C51" s="91"/>
      <c r="D51" s="93" t="s">
        <v>1792</v>
      </c>
      <c r="E51" s="257" t="s">
        <v>1104</v>
      </c>
      <c r="F51" s="257"/>
      <c r="AM51" s="75"/>
      <c r="AN51" s="75"/>
      <c r="AR51" s="75"/>
    </row>
    <row r="52" spans="1:44" s="73" customFormat="1" ht="15" customHeight="1">
      <c r="A52" s="83"/>
      <c r="B52" s="80" t="s">
        <v>1716</v>
      </c>
      <c r="C52" s="81"/>
      <c r="D52" s="82" t="s">
        <v>1793</v>
      </c>
      <c r="E52" s="257"/>
      <c r="F52" s="257"/>
      <c r="AM52" s="75"/>
      <c r="AN52" s="75"/>
      <c r="AR52" s="75"/>
    </row>
    <row r="53" spans="1:44" s="73" customFormat="1" ht="22.5" customHeight="1">
      <c r="A53" s="90">
        <v>24</v>
      </c>
      <c r="B53" s="90"/>
      <c r="C53" s="91"/>
      <c r="D53" s="93" t="s">
        <v>1794</v>
      </c>
      <c r="E53" s="257" t="s">
        <v>1104</v>
      </c>
      <c r="F53" s="257"/>
      <c r="AM53" s="75"/>
      <c r="AN53" s="75"/>
      <c r="AR53" s="75"/>
    </row>
    <row r="54" spans="2:44" s="73" customFormat="1" ht="15" customHeight="1">
      <c r="B54" s="80" t="s">
        <v>1716</v>
      </c>
      <c r="C54" s="75"/>
      <c r="D54" s="82" t="s">
        <v>1795</v>
      </c>
      <c r="E54" s="257"/>
      <c r="F54" s="257"/>
      <c r="AM54" s="75"/>
      <c r="AN54" s="75"/>
      <c r="AR54" s="75"/>
    </row>
    <row r="55" spans="2:56" s="58" customFormat="1" ht="22.5" customHeight="1">
      <c r="B55" s="59" t="s">
        <v>1324</v>
      </c>
      <c r="C55" s="86" t="s">
        <v>1142</v>
      </c>
      <c r="D55" s="86" t="s">
        <v>1796</v>
      </c>
      <c r="E55" s="257"/>
      <c r="F55" s="257"/>
      <c r="I55" s="61"/>
      <c r="K55" s="61"/>
      <c r="M55" s="61"/>
      <c r="AK55" s="59"/>
      <c r="AM55" s="63"/>
      <c r="AN55" s="63"/>
      <c r="AR55" s="59"/>
      <c r="BD55" s="64"/>
    </row>
    <row r="56" spans="1:58" s="45" customFormat="1" ht="24" customHeight="1">
      <c r="A56" s="65">
        <v>25</v>
      </c>
      <c r="B56" s="94" t="s">
        <v>1797</v>
      </c>
      <c r="C56" s="66"/>
      <c r="D56" s="67" t="s">
        <v>1798</v>
      </c>
      <c r="E56" s="257" t="s">
        <v>1340</v>
      </c>
      <c r="F56" s="257">
        <v>90</v>
      </c>
      <c r="G56" s="68"/>
      <c r="I56" s="69"/>
      <c r="J56" s="69"/>
      <c r="K56" s="69"/>
      <c r="L56" s="69"/>
      <c r="M56" s="69"/>
      <c r="AK56" s="71"/>
      <c r="AM56" s="71"/>
      <c r="AN56" s="71"/>
      <c r="AR56" s="43"/>
      <c r="AX56" s="72"/>
      <c r="AY56" s="72"/>
      <c r="AZ56" s="72"/>
      <c r="BA56" s="72"/>
      <c r="BB56" s="72"/>
      <c r="BC56" s="43"/>
      <c r="BD56" s="72"/>
      <c r="BE56" s="43"/>
      <c r="BF56" s="71"/>
    </row>
    <row r="57" spans="1:58" s="45" customFormat="1" ht="24" customHeight="1">
      <c r="A57" s="65">
        <v>26</v>
      </c>
      <c r="B57" s="94" t="s">
        <v>1799</v>
      </c>
      <c r="C57" s="66"/>
      <c r="D57" s="67" t="s">
        <v>1800</v>
      </c>
      <c r="E57" s="257" t="s">
        <v>1340</v>
      </c>
      <c r="F57" s="257">
        <v>90</v>
      </c>
      <c r="G57" s="68"/>
      <c r="I57" s="69"/>
      <c r="J57" s="69"/>
      <c r="K57" s="69"/>
      <c r="L57" s="69"/>
      <c r="M57" s="69"/>
      <c r="AK57" s="71"/>
      <c r="AM57" s="71"/>
      <c r="AN57" s="71"/>
      <c r="AR57" s="43"/>
      <c r="AX57" s="72"/>
      <c r="AY57" s="72"/>
      <c r="AZ57" s="72"/>
      <c r="BA57" s="72"/>
      <c r="BB57" s="72"/>
      <c r="BC57" s="43"/>
      <c r="BD57" s="72"/>
      <c r="BE57" s="43"/>
      <c r="BF57" s="71"/>
    </row>
    <row r="58" spans="1:58" s="45" customFormat="1" ht="21.75" customHeight="1">
      <c r="A58" s="65">
        <v>27</v>
      </c>
      <c r="B58" s="94" t="s">
        <v>1801</v>
      </c>
      <c r="C58" s="66"/>
      <c r="D58" s="67" t="s">
        <v>1802</v>
      </c>
      <c r="E58" s="257" t="s">
        <v>1340</v>
      </c>
      <c r="F58" s="257">
        <v>88</v>
      </c>
      <c r="G58" s="68"/>
      <c r="I58" s="69"/>
      <c r="J58" s="69"/>
      <c r="K58" s="69"/>
      <c r="L58" s="69"/>
      <c r="M58" s="69"/>
      <c r="AK58" s="71"/>
      <c r="AM58" s="71"/>
      <c r="AN58" s="71"/>
      <c r="AR58" s="43"/>
      <c r="AX58" s="72"/>
      <c r="AY58" s="72"/>
      <c r="AZ58" s="72"/>
      <c r="BA58" s="72"/>
      <c r="BB58" s="72"/>
      <c r="BC58" s="43"/>
      <c r="BD58" s="72"/>
      <c r="BE58" s="43"/>
      <c r="BF58" s="71"/>
    </row>
    <row r="59" spans="1:58" s="45" customFormat="1" ht="21.75" customHeight="1">
      <c r="A59" s="65">
        <v>28</v>
      </c>
      <c r="B59" s="94" t="s">
        <v>1803</v>
      </c>
      <c r="C59" s="66"/>
      <c r="D59" s="67" t="s">
        <v>1804</v>
      </c>
      <c r="E59" s="257" t="s">
        <v>1340</v>
      </c>
      <c r="F59" s="257">
        <v>88</v>
      </c>
      <c r="G59" s="68"/>
      <c r="I59" s="69"/>
      <c r="J59" s="69"/>
      <c r="K59" s="69"/>
      <c r="L59" s="69"/>
      <c r="M59" s="69"/>
      <c r="AK59" s="71"/>
      <c r="AM59" s="71"/>
      <c r="AN59" s="71"/>
      <c r="AR59" s="43"/>
      <c r="AX59" s="72"/>
      <c r="AY59" s="72"/>
      <c r="AZ59" s="72"/>
      <c r="BA59" s="72"/>
      <c r="BB59" s="72"/>
      <c r="BC59" s="43"/>
      <c r="BD59" s="72"/>
      <c r="BE59" s="43"/>
      <c r="BF59" s="71"/>
    </row>
    <row r="60" spans="1:58" s="45" customFormat="1" ht="21.75" customHeight="1">
      <c r="A60" s="65">
        <v>29</v>
      </c>
      <c r="B60" s="94" t="s">
        <v>1805</v>
      </c>
      <c r="C60" s="66"/>
      <c r="D60" s="67" t="s">
        <v>1806</v>
      </c>
      <c r="E60" s="257" t="s">
        <v>1340</v>
      </c>
      <c r="F60" s="257">
        <v>95</v>
      </c>
      <c r="G60" s="68"/>
      <c r="I60" s="69"/>
      <c r="J60" s="69"/>
      <c r="K60" s="69"/>
      <c r="L60" s="69"/>
      <c r="M60" s="69"/>
      <c r="AK60" s="71"/>
      <c r="AM60" s="71"/>
      <c r="AN60" s="71"/>
      <c r="AR60" s="43"/>
      <c r="AX60" s="72"/>
      <c r="AY60" s="72"/>
      <c r="AZ60" s="72"/>
      <c r="BA60" s="72"/>
      <c r="BB60" s="72"/>
      <c r="BC60" s="43"/>
      <c r="BD60" s="72"/>
      <c r="BE60" s="43"/>
      <c r="BF60" s="71"/>
    </row>
    <row r="61" spans="1:58" s="45" customFormat="1" ht="24" customHeight="1">
      <c r="A61" s="65">
        <v>30</v>
      </c>
      <c r="B61" s="94" t="s">
        <v>1807</v>
      </c>
      <c r="C61" s="66"/>
      <c r="D61" s="67" t="s">
        <v>1808</v>
      </c>
      <c r="E61" s="257" t="s">
        <v>1340</v>
      </c>
      <c r="F61" s="257">
        <v>88</v>
      </c>
      <c r="G61" s="68"/>
      <c r="I61" s="69"/>
      <c r="J61" s="69"/>
      <c r="K61" s="69"/>
      <c r="L61" s="69"/>
      <c r="M61" s="69"/>
      <c r="AK61" s="71"/>
      <c r="AM61" s="71"/>
      <c r="AN61" s="71"/>
      <c r="AR61" s="43"/>
      <c r="AX61" s="72"/>
      <c r="AY61" s="72"/>
      <c r="AZ61" s="72"/>
      <c r="BA61" s="72"/>
      <c r="BB61" s="72"/>
      <c r="BC61" s="43"/>
      <c r="BD61" s="72"/>
      <c r="BE61" s="43"/>
      <c r="BF61" s="71"/>
    </row>
    <row r="62" spans="1:58" s="45" customFormat="1" ht="24" customHeight="1">
      <c r="A62" s="65">
        <v>31</v>
      </c>
      <c r="B62" s="94" t="s">
        <v>1809</v>
      </c>
      <c r="C62" s="66"/>
      <c r="D62" s="67" t="s">
        <v>1810</v>
      </c>
      <c r="E62" s="257" t="s">
        <v>1340</v>
      </c>
      <c r="F62" s="257">
        <v>88</v>
      </c>
      <c r="G62" s="68"/>
      <c r="I62" s="69"/>
      <c r="J62" s="69"/>
      <c r="K62" s="69"/>
      <c r="L62" s="69"/>
      <c r="M62" s="69"/>
      <c r="AK62" s="71"/>
      <c r="AM62" s="71"/>
      <c r="AN62" s="71"/>
      <c r="AR62" s="43"/>
      <c r="AX62" s="72"/>
      <c r="AY62" s="72"/>
      <c r="AZ62" s="72"/>
      <c r="BA62" s="72"/>
      <c r="BB62" s="72"/>
      <c r="BC62" s="43"/>
      <c r="BD62" s="72"/>
      <c r="BE62" s="43"/>
      <c r="BF62" s="71"/>
    </row>
    <row r="63" spans="1:58" s="45" customFormat="1" ht="24" customHeight="1">
      <c r="A63" s="65">
        <v>32</v>
      </c>
      <c r="B63" s="94" t="s">
        <v>1811</v>
      </c>
      <c r="C63" s="66"/>
      <c r="D63" s="67" t="s">
        <v>1812</v>
      </c>
      <c r="E63" s="257" t="s">
        <v>1340</v>
      </c>
      <c r="F63" s="257">
        <v>88</v>
      </c>
      <c r="G63" s="68"/>
      <c r="I63" s="69"/>
      <c r="J63" s="69"/>
      <c r="K63" s="69"/>
      <c r="L63" s="69"/>
      <c r="M63" s="69"/>
      <c r="AK63" s="71"/>
      <c r="AM63" s="71"/>
      <c r="AN63" s="71"/>
      <c r="AR63" s="43"/>
      <c r="AX63" s="72"/>
      <c r="AY63" s="72"/>
      <c r="AZ63" s="72"/>
      <c r="BA63" s="72"/>
      <c r="BB63" s="72"/>
      <c r="BC63" s="43"/>
      <c r="BD63" s="72"/>
      <c r="BE63" s="43"/>
      <c r="BF63" s="71"/>
    </row>
    <row r="64" spans="1:58" s="45" customFormat="1" ht="24" customHeight="1">
      <c r="A64" s="65">
        <v>33</v>
      </c>
      <c r="B64" s="94" t="s">
        <v>1813</v>
      </c>
      <c r="C64" s="66"/>
      <c r="D64" s="67" t="s">
        <v>1814</v>
      </c>
      <c r="E64" s="257" t="s">
        <v>1340</v>
      </c>
      <c r="F64" s="257">
        <v>88</v>
      </c>
      <c r="G64" s="68"/>
      <c r="I64" s="69"/>
      <c r="J64" s="69"/>
      <c r="K64" s="69"/>
      <c r="L64" s="69"/>
      <c r="M64" s="69"/>
      <c r="AK64" s="71"/>
      <c r="AM64" s="71"/>
      <c r="AN64" s="71"/>
      <c r="AR64" s="43"/>
      <c r="AX64" s="72"/>
      <c r="AY64" s="72"/>
      <c r="AZ64" s="72"/>
      <c r="BA64" s="72"/>
      <c r="BB64" s="72"/>
      <c r="BC64" s="43"/>
      <c r="BD64" s="72"/>
      <c r="BE64" s="43"/>
      <c r="BF64" s="71"/>
    </row>
    <row r="65" spans="1:58" s="45" customFormat="1" ht="24" customHeight="1">
      <c r="A65" s="65">
        <v>34</v>
      </c>
      <c r="B65" s="94" t="s">
        <v>1815</v>
      </c>
      <c r="C65" s="66"/>
      <c r="D65" s="67" t="s">
        <v>1816</v>
      </c>
      <c r="E65" s="257" t="s">
        <v>1340</v>
      </c>
      <c r="F65" s="257">
        <v>88</v>
      </c>
      <c r="G65" s="68"/>
      <c r="I65" s="69"/>
      <c r="J65" s="69"/>
      <c r="K65" s="69"/>
      <c r="L65" s="69"/>
      <c r="M65" s="69"/>
      <c r="AK65" s="71"/>
      <c r="AM65" s="71"/>
      <c r="AN65" s="71"/>
      <c r="AR65" s="43"/>
      <c r="AX65" s="72"/>
      <c r="AY65" s="72"/>
      <c r="AZ65" s="72"/>
      <c r="BA65" s="72"/>
      <c r="BB65" s="72"/>
      <c r="BC65" s="43"/>
      <c r="BD65" s="72"/>
      <c r="BE65" s="43"/>
      <c r="BF65" s="71"/>
    </row>
    <row r="66" spans="1:58" s="45" customFormat="1" ht="39.75" customHeight="1">
      <c r="A66" s="65">
        <v>35</v>
      </c>
      <c r="B66" s="94" t="s">
        <v>1817</v>
      </c>
      <c r="C66" s="66"/>
      <c r="D66" s="67" t="s">
        <v>1818</v>
      </c>
      <c r="E66" s="257" t="s">
        <v>1340</v>
      </c>
      <c r="F66" s="257">
        <v>95</v>
      </c>
      <c r="G66" s="68"/>
      <c r="I66" s="69"/>
      <c r="J66" s="69"/>
      <c r="K66" s="69"/>
      <c r="L66" s="69"/>
      <c r="M66" s="69"/>
      <c r="AK66" s="71"/>
      <c r="AM66" s="71"/>
      <c r="AN66" s="71"/>
      <c r="AR66" s="43"/>
      <c r="AX66" s="72"/>
      <c r="AY66" s="72"/>
      <c r="AZ66" s="72"/>
      <c r="BA66" s="72"/>
      <c r="BB66" s="72"/>
      <c r="BC66" s="43"/>
      <c r="BD66" s="72"/>
      <c r="BE66" s="43"/>
      <c r="BF66" s="71"/>
    </row>
    <row r="67" spans="1:58" s="45" customFormat="1" ht="24" customHeight="1">
      <c r="A67" s="65">
        <v>36</v>
      </c>
      <c r="B67" s="94" t="s">
        <v>1819</v>
      </c>
      <c r="C67" s="66"/>
      <c r="D67" s="67" t="s">
        <v>1820</v>
      </c>
      <c r="E67" s="257" t="s">
        <v>1340</v>
      </c>
      <c r="F67" s="257">
        <v>95</v>
      </c>
      <c r="G67" s="68"/>
      <c r="I67" s="69"/>
      <c r="J67" s="69"/>
      <c r="K67" s="69"/>
      <c r="L67" s="69"/>
      <c r="M67" s="69"/>
      <c r="AK67" s="71"/>
      <c r="AM67" s="71"/>
      <c r="AN67" s="71"/>
      <c r="AR67" s="43"/>
      <c r="AX67" s="72"/>
      <c r="AY67" s="72"/>
      <c r="AZ67" s="72"/>
      <c r="BA67" s="72"/>
      <c r="BB67" s="72"/>
      <c r="BC67" s="43"/>
      <c r="BD67" s="72"/>
      <c r="BE67" s="43"/>
      <c r="BF67" s="71"/>
    </row>
    <row r="68" spans="1:58" s="45" customFormat="1" ht="24" customHeight="1">
      <c r="A68" s="65">
        <v>37</v>
      </c>
      <c r="B68" s="94" t="s">
        <v>1821</v>
      </c>
      <c r="C68" s="66"/>
      <c r="D68" s="67" t="s">
        <v>1822</v>
      </c>
      <c r="E68" s="257" t="s">
        <v>1340</v>
      </c>
      <c r="F68" s="257">
        <v>95</v>
      </c>
      <c r="G68" s="68"/>
      <c r="I68" s="69"/>
      <c r="J68" s="69"/>
      <c r="K68" s="69"/>
      <c r="L68" s="69"/>
      <c r="M68" s="69"/>
      <c r="AK68" s="71"/>
      <c r="AM68" s="71"/>
      <c r="AN68" s="71"/>
      <c r="AR68" s="43"/>
      <c r="AX68" s="72"/>
      <c r="AY68" s="72"/>
      <c r="AZ68" s="72"/>
      <c r="BA68" s="72"/>
      <c r="BB68" s="72"/>
      <c r="BC68" s="43"/>
      <c r="BD68" s="72"/>
      <c r="BE68" s="43"/>
      <c r="BF68" s="71"/>
    </row>
    <row r="69" spans="1:58" s="45" customFormat="1" ht="26.25" customHeight="1">
      <c r="A69" s="65">
        <v>38</v>
      </c>
      <c r="B69" s="94" t="s">
        <v>1339</v>
      </c>
      <c r="C69" s="66"/>
      <c r="D69" s="67" t="s">
        <v>1823</v>
      </c>
      <c r="E69" s="257" t="s">
        <v>1340</v>
      </c>
      <c r="F69" s="257">
        <v>95</v>
      </c>
      <c r="G69" s="68"/>
      <c r="I69" s="69"/>
      <c r="J69" s="69"/>
      <c r="K69" s="69"/>
      <c r="L69" s="69"/>
      <c r="M69" s="69"/>
      <c r="AK69" s="71"/>
      <c r="AM69" s="71"/>
      <c r="AN69" s="71"/>
      <c r="AR69" s="43"/>
      <c r="AX69" s="72"/>
      <c r="AY69" s="72"/>
      <c r="AZ69" s="72"/>
      <c r="BA69" s="72"/>
      <c r="BB69" s="72"/>
      <c r="BC69" s="43"/>
      <c r="BD69" s="72"/>
      <c r="BE69" s="43"/>
      <c r="BF69" s="71"/>
    </row>
    <row r="70" spans="1:58" s="45" customFormat="1" ht="21.75" customHeight="1">
      <c r="A70" s="65">
        <v>39</v>
      </c>
      <c r="B70" s="94" t="s">
        <v>1824</v>
      </c>
      <c r="C70" s="66"/>
      <c r="D70" s="67" t="s">
        <v>1825</v>
      </c>
      <c r="E70" s="257" t="s">
        <v>1340</v>
      </c>
      <c r="F70" s="257">
        <v>88</v>
      </c>
      <c r="G70" s="68"/>
      <c r="I70" s="69"/>
      <c r="J70" s="69"/>
      <c r="K70" s="69"/>
      <c r="L70" s="69"/>
      <c r="M70" s="69"/>
      <c r="AK70" s="71"/>
      <c r="AM70" s="71"/>
      <c r="AN70" s="71"/>
      <c r="AR70" s="43"/>
      <c r="AX70" s="72"/>
      <c r="AY70" s="72"/>
      <c r="AZ70" s="72"/>
      <c r="BA70" s="72"/>
      <c r="BB70" s="72"/>
      <c r="BC70" s="43"/>
      <c r="BD70" s="72"/>
      <c r="BE70" s="43"/>
      <c r="BF70" s="71"/>
    </row>
    <row r="71" spans="1:58" s="45" customFormat="1" ht="36" customHeight="1">
      <c r="A71" s="65">
        <v>40</v>
      </c>
      <c r="B71" s="94" t="s">
        <v>1826</v>
      </c>
      <c r="C71" s="66"/>
      <c r="D71" s="67" t="s">
        <v>1827</v>
      </c>
      <c r="E71" s="257" t="s">
        <v>1342</v>
      </c>
      <c r="F71" s="257">
        <v>95</v>
      </c>
      <c r="G71" s="68"/>
      <c r="I71" s="69"/>
      <c r="J71" s="69"/>
      <c r="K71" s="69"/>
      <c r="L71" s="69"/>
      <c r="M71" s="69"/>
      <c r="AK71" s="71"/>
      <c r="AM71" s="71"/>
      <c r="AN71" s="71"/>
      <c r="AR71" s="43"/>
      <c r="AX71" s="72"/>
      <c r="AY71" s="72"/>
      <c r="AZ71" s="72"/>
      <c r="BA71" s="72"/>
      <c r="BB71" s="72"/>
      <c r="BC71" s="43"/>
      <c r="BD71" s="72"/>
      <c r="BE71" s="43"/>
      <c r="BF71" s="71"/>
    </row>
    <row r="72" spans="1:58" s="45" customFormat="1" ht="33" customHeight="1">
      <c r="A72" s="65">
        <v>41</v>
      </c>
      <c r="B72" s="94" t="s">
        <v>1828</v>
      </c>
      <c r="C72" s="66"/>
      <c r="D72" s="67" t="s">
        <v>1829</v>
      </c>
      <c r="E72" s="257" t="s">
        <v>1340</v>
      </c>
      <c r="F72" s="257">
        <v>95</v>
      </c>
      <c r="G72" s="68"/>
      <c r="I72" s="69"/>
      <c r="J72" s="69"/>
      <c r="K72" s="69"/>
      <c r="L72" s="69"/>
      <c r="M72" s="69"/>
      <c r="AK72" s="71"/>
      <c r="AM72" s="71"/>
      <c r="AN72" s="71"/>
      <c r="AR72" s="43"/>
      <c r="AX72" s="72"/>
      <c r="AY72" s="72"/>
      <c r="AZ72" s="72"/>
      <c r="BA72" s="72"/>
      <c r="BB72" s="72"/>
      <c r="BC72" s="43"/>
      <c r="BD72" s="72"/>
      <c r="BE72" s="43"/>
      <c r="BF72" s="71"/>
    </row>
    <row r="73" spans="1:56" s="58" customFormat="1" ht="33.75" customHeight="1">
      <c r="A73" s="65">
        <v>42</v>
      </c>
      <c r="B73" s="65"/>
      <c r="C73" s="66"/>
      <c r="D73" s="67" t="s">
        <v>1830</v>
      </c>
      <c r="E73" s="257" t="s">
        <v>1340</v>
      </c>
      <c r="F73" s="257">
        <v>95</v>
      </c>
      <c r="I73" s="61"/>
      <c r="K73" s="61"/>
      <c r="M73" s="61"/>
      <c r="AK73" s="59"/>
      <c r="AM73" s="63"/>
      <c r="AN73" s="63"/>
      <c r="AR73" s="59"/>
      <c r="BD73" s="64"/>
    </row>
    <row r="74" spans="1:56" s="58" customFormat="1" ht="33.75" customHeight="1">
      <c r="A74" s="65">
        <v>43</v>
      </c>
      <c r="B74" s="65"/>
      <c r="C74" s="66"/>
      <c r="D74" s="67" t="s">
        <v>1831</v>
      </c>
      <c r="E74" s="257" t="s">
        <v>1340</v>
      </c>
      <c r="F74" s="257">
        <v>95</v>
      </c>
      <c r="I74" s="61"/>
      <c r="K74" s="61"/>
      <c r="M74" s="61"/>
      <c r="AK74" s="59"/>
      <c r="AM74" s="63"/>
      <c r="AN74" s="63"/>
      <c r="AR74" s="59"/>
      <c r="BD74" s="64"/>
    </row>
    <row r="75" spans="1:56" s="58" customFormat="1" ht="33.75" customHeight="1">
      <c r="A75" s="65">
        <v>44</v>
      </c>
      <c r="B75" s="65"/>
      <c r="C75" s="66"/>
      <c r="D75" s="67" t="s">
        <v>1832</v>
      </c>
      <c r="E75" s="257" t="s">
        <v>1340</v>
      </c>
      <c r="F75" s="257">
        <v>95</v>
      </c>
      <c r="I75" s="61"/>
      <c r="K75" s="61"/>
      <c r="M75" s="61"/>
      <c r="AK75" s="59"/>
      <c r="AM75" s="63"/>
      <c r="AN75" s="63"/>
      <c r="AR75" s="59"/>
      <c r="BD75" s="64"/>
    </row>
    <row r="76" spans="1:56" s="58" customFormat="1" ht="33.75" customHeight="1">
      <c r="A76" s="65">
        <v>45</v>
      </c>
      <c r="B76" s="94" t="s">
        <v>1833</v>
      </c>
      <c r="C76" s="66"/>
      <c r="D76" s="67" t="s">
        <v>1834</v>
      </c>
      <c r="E76" s="257" t="s">
        <v>1340</v>
      </c>
      <c r="F76" s="257">
        <v>95</v>
      </c>
      <c r="I76" s="61"/>
      <c r="K76" s="61"/>
      <c r="M76" s="61"/>
      <c r="AK76" s="59"/>
      <c r="AM76" s="63"/>
      <c r="AN76" s="63"/>
      <c r="AR76" s="59"/>
      <c r="BD76" s="64"/>
    </row>
    <row r="77" spans="1:56" s="58" customFormat="1" ht="15" customHeight="1">
      <c r="A77" s="68"/>
      <c r="B77" s="68"/>
      <c r="C77" s="95"/>
      <c r="D77" s="96"/>
      <c r="E77" s="257"/>
      <c r="F77" s="257"/>
      <c r="I77" s="61"/>
      <c r="K77" s="61"/>
      <c r="M77" s="61"/>
      <c r="AK77" s="59"/>
      <c r="AM77" s="63"/>
      <c r="AN77" s="63"/>
      <c r="AR77" s="59"/>
      <c r="BD77" s="64"/>
    </row>
    <row r="78" spans="1:56" s="58" customFormat="1" ht="12.75" customHeight="1">
      <c r="A78" s="73"/>
      <c r="B78" s="80" t="s">
        <v>1324</v>
      </c>
      <c r="C78" s="97" t="s">
        <v>1136</v>
      </c>
      <c r="D78" s="89" t="s">
        <v>1835</v>
      </c>
      <c r="E78" s="257"/>
      <c r="F78" s="257"/>
      <c r="I78" s="61"/>
      <c r="K78" s="61"/>
      <c r="M78" s="61"/>
      <c r="AK78" s="59"/>
      <c r="AM78" s="63"/>
      <c r="AN78" s="63"/>
      <c r="AR78" s="59"/>
      <c r="BD78" s="64"/>
    </row>
    <row r="79" spans="1:56" s="58" customFormat="1" ht="33.75" customHeight="1">
      <c r="A79" s="65">
        <v>46</v>
      </c>
      <c r="B79" s="65"/>
      <c r="C79" s="66"/>
      <c r="D79" s="67" t="s">
        <v>1836</v>
      </c>
      <c r="E79" s="257" t="s">
        <v>1104</v>
      </c>
      <c r="F79" s="257"/>
      <c r="I79" s="61"/>
      <c r="K79" s="61"/>
      <c r="M79" s="61"/>
      <c r="AK79" s="59"/>
      <c r="AM79" s="63"/>
      <c r="AN79" s="63"/>
      <c r="AR79" s="59"/>
      <c r="BD79" s="64"/>
    </row>
    <row r="80" spans="1:56" s="58" customFormat="1" ht="20.25" customHeight="1">
      <c r="A80" s="73"/>
      <c r="B80" s="80" t="s">
        <v>1716</v>
      </c>
      <c r="C80" s="75"/>
      <c r="D80" s="84" t="s">
        <v>1837</v>
      </c>
      <c r="E80" s="257"/>
      <c r="F80" s="257"/>
      <c r="I80" s="61"/>
      <c r="K80" s="61"/>
      <c r="M80" s="61"/>
      <c r="AK80" s="59"/>
      <c r="AM80" s="63"/>
      <c r="AN80" s="63"/>
      <c r="AR80" s="59"/>
      <c r="BD80" s="64"/>
    </row>
    <row r="81" spans="1:56" s="58" customFormat="1" ht="12.75" customHeight="1">
      <c r="A81" s="73"/>
      <c r="B81" s="68"/>
      <c r="C81" s="75"/>
      <c r="D81" s="82"/>
      <c r="E81" s="257"/>
      <c r="F81" s="257"/>
      <c r="I81" s="61"/>
      <c r="K81" s="61"/>
      <c r="M81" s="61"/>
      <c r="AK81" s="59"/>
      <c r="AM81" s="63"/>
      <c r="AN81" s="63"/>
      <c r="AR81" s="59"/>
      <c r="BD81" s="64"/>
    </row>
    <row r="82" spans="1:56" s="58" customFormat="1" ht="12.75" customHeight="1">
      <c r="A82" s="73"/>
      <c r="B82" s="80" t="s">
        <v>1324</v>
      </c>
      <c r="C82" s="97" t="s">
        <v>1134</v>
      </c>
      <c r="D82" s="89" t="s">
        <v>1838</v>
      </c>
      <c r="E82" s="257"/>
      <c r="F82" s="257"/>
      <c r="I82" s="61"/>
      <c r="K82" s="61"/>
      <c r="M82" s="61"/>
      <c r="AK82" s="59"/>
      <c r="AM82" s="63"/>
      <c r="AN82" s="63"/>
      <c r="AR82" s="59"/>
      <c r="BD82" s="64"/>
    </row>
    <row r="83" spans="1:56" s="58" customFormat="1" ht="12.75" customHeight="1">
      <c r="A83" s="65">
        <v>47</v>
      </c>
      <c r="B83" s="65"/>
      <c r="C83" s="66"/>
      <c r="D83" s="67" t="s">
        <v>1839</v>
      </c>
      <c r="E83" s="257" t="s">
        <v>1111</v>
      </c>
      <c r="F83" s="257">
        <v>98</v>
      </c>
      <c r="I83" s="61"/>
      <c r="K83" s="61"/>
      <c r="M83" s="61"/>
      <c r="AK83" s="59"/>
      <c r="AM83" s="63"/>
      <c r="AN83" s="63"/>
      <c r="AR83" s="59"/>
      <c r="BD83" s="64"/>
    </row>
    <row r="84" spans="1:56" s="58" customFormat="1" ht="12.75" customHeight="1">
      <c r="A84" s="65">
        <v>48</v>
      </c>
      <c r="B84" s="65"/>
      <c r="C84" s="66"/>
      <c r="D84" s="67" t="s">
        <v>1840</v>
      </c>
      <c r="E84" s="257" t="s">
        <v>1111</v>
      </c>
      <c r="F84" s="257">
        <v>98</v>
      </c>
      <c r="I84" s="61"/>
      <c r="K84" s="61"/>
      <c r="M84" s="61"/>
      <c r="AK84" s="59"/>
      <c r="AM84" s="63"/>
      <c r="AN84" s="63"/>
      <c r="AR84" s="59"/>
      <c r="BD84" s="64"/>
    </row>
    <row r="85" spans="1:56" s="58" customFormat="1" ht="12.75" customHeight="1">
      <c r="A85" s="65">
        <v>49</v>
      </c>
      <c r="B85" s="65"/>
      <c r="C85" s="66"/>
      <c r="D85" s="67" t="s">
        <v>1841</v>
      </c>
      <c r="E85" s="257" t="s">
        <v>1111</v>
      </c>
      <c r="F85" s="257">
        <v>98</v>
      </c>
      <c r="I85" s="61"/>
      <c r="K85" s="61"/>
      <c r="M85" s="61"/>
      <c r="AK85" s="59"/>
      <c r="AM85" s="63"/>
      <c r="AN85" s="63"/>
      <c r="AR85" s="59"/>
      <c r="BD85" s="64"/>
    </row>
    <row r="86" spans="1:56" s="58" customFormat="1" ht="12.75" customHeight="1">
      <c r="A86" s="65">
        <v>50</v>
      </c>
      <c r="B86" s="65"/>
      <c r="C86" s="66"/>
      <c r="D86" s="67" t="s">
        <v>1842</v>
      </c>
      <c r="E86" s="257" t="s">
        <v>1111</v>
      </c>
      <c r="F86" s="257">
        <v>98</v>
      </c>
      <c r="I86" s="61"/>
      <c r="K86" s="61"/>
      <c r="M86" s="61"/>
      <c r="AK86" s="59"/>
      <c r="AM86" s="63"/>
      <c r="AN86" s="63"/>
      <c r="AR86" s="59"/>
      <c r="BD86" s="64"/>
    </row>
    <row r="87" spans="1:56" s="58" customFormat="1" ht="12.75" customHeight="1">
      <c r="A87" s="65">
        <v>51</v>
      </c>
      <c r="B87" s="65"/>
      <c r="C87" s="66"/>
      <c r="D87" s="67" t="s">
        <v>1843</v>
      </c>
      <c r="E87" s="257" t="s">
        <v>1111</v>
      </c>
      <c r="F87" s="257">
        <v>98</v>
      </c>
      <c r="I87" s="61"/>
      <c r="K87" s="61"/>
      <c r="M87" s="61"/>
      <c r="AK87" s="59"/>
      <c r="AM87" s="63"/>
      <c r="AN87" s="63"/>
      <c r="AR87" s="59"/>
      <c r="BD87" s="64"/>
    </row>
    <row r="88" spans="1:56" s="58" customFormat="1" ht="12.75" customHeight="1">
      <c r="A88" s="65">
        <v>52</v>
      </c>
      <c r="B88" s="65"/>
      <c r="C88" s="66"/>
      <c r="D88" s="67" t="s">
        <v>1844</v>
      </c>
      <c r="E88" s="257" t="s">
        <v>1111</v>
      </c>
      <c r="F88" s="257">
        <v>98</v>
      </c>
      <c r="I88" s="61"/>
      <c r="K88" s="61"/>
      <c r="M88" s="61"/>
      <c r="AK88" s="59"/>
      <c r="AM88" s="63"/>
      <c r="AN88" s="63"/>
      <c r="AR88" s="59"/>
      <c r="BD88" s="64"/>
    </row>
    <row r="89" spans="1:56" s="58" customFormat="1" ht="12.75" customHeight="1">
      <c r="A89" s="65">
        <v>53</v>
      </c>
      <c r="B89" s="65"/>
      <c r="C89" s="66"/>
      <c r="D89" s="67" t="s">
        <v>1845</v>
      </c>
      <c r="E89" s="257" t="s">
        <v>1111</v>
      </c>
      <c r="F89" s="257">
        <v>98</v>
      </c>
      <c r="I89" s="61"/>
      <c r="K89" s="61"/>
      <c r="M89" s="61"/>
      <c r="AK89" s="59"/>
      <c r="AM89" s="63"/>
      <c r="AN89" s="63"/>
      <c r="AR89" s="59"/>
      <c r="BD89" s="64"/>
    </row>
    <row r="90" spans="1:56" s="58" customFormat="1" ht="12.75" customHeight="1">
      <c r="A90" s="65">
        <v>54</v>
      </c>
      <c r="B90" s="65"/>
      <c r="C90" s="66"/>
      <c r="D90" s="67" t="s">
        <v>1846</v>
      </c>
      <c r="E90" s="257" t="s">
        <v>1322</v>
      </c>
      <c r="F90" s="257">
        <v>90</v>
      </c>
      <c r="I90" s="61"/>
      <c r="K90" s="61"/>
      <c r="M90" s="61"/>
      <c r="AK90" s="59"/>
      <c r="AM90" s="63"/>
      <c r="AN90" s="63"/>
      <c r="AR90" s="59"/>
      <c r="BD90" s="64"/>
    </row>
    <row r="91" spans="1:56" s="58" customFormat="1" ht="12.75" customHeight="1">
      <c r="A91" s="68"/>
      <c r="B91" s="68"/>
      <c r="C91" s="95"/>
      <c r="D91" s="96"/>
      <c r="E91" s="257"/>
      <c r="F91" s="257"/>
      <c r="I91" s="61"/>
      <c r="K91" s="61"/>
      <c r="M91" s="61"/>
      <c r="AK91" s="59"/>
      <c r="AM91" s="63"/>
      <c r="AN91" s="63"/>
      <c r="AR91" s="59"/>
      <c r="BD91" s="64"/>
    </row>
    <row r="92" spans="2:56" s="58" customFormat="1" ht="22.5" customHeight="1">
      <c r="B92" s="59" t="s">
        <v>1324</v>
      </c>
      <c r="C92" s="86" t="s">
        <v>1325</v>
      </c>
      <c r="D92" s="86" t="s">
        <v>1847</v>
      </c>
      <c r="E92" s="257"/>
      <c r="F92" s="257"/>
      <c r="I92" s="61"/>
      <c r="K92" s="61"/>
      <c r="M92" s="61"/>
      <c r="AK92" s="59"/>
      <c r="AM92" s="63"/>
      <c r="AN92" s="63"/>
      <c r="AR92" s="59"/>
      <c r="BD92" s="64"/>
    </row>
    <row r="93" spans="1:58" s="45" customFormat="1" ht="57.75" customHeight="1">
      <c r="A93" s="65">
        <v>55</v>
      </c>
      <c r="B93" s="65"/>
      <c r="C93" s="66"/>
      <c r="D93" s="67" t="s">
        <v>1848</v>
      </c>
      <c r="E93" s="257" t="s">
        <v>1113</v>
      </c>
      <c r="F93" s="257">
        <v>43</v>
      </c>
      <c r="G93" s="68"/>
      <c r="I93" s="69"/>
      <c r="J93" s="69"/>
      <c r="K93" s="69"/>
      <c r="L93" s="69"/>
      <c r="M93" s="69"/>
      <c r="AK93" s="71"/>
      <c r="AM93" s="71"/>
      <c r="AN93" s="71"/>
      <c r="AR93" s="43"/>
      <c r="AX93" s="72"/>
      <c r="AY93" s="72"/>
      <c r="AZ93" s="72"/>
      <c r="BA93" s="72"/>
      <c r="BB93" s="72"/>
      <c r="BC93" s="43"/>
      <c r="BD93" s="72"/>
      <c r="BE93" s="43"/>
      <c r="BF93" s="71"/>
    </row>
    <row r="94" spans="2:44" s="73" customFormat="1" ht="15" customHeight="1">
      <c r="B94" s="74" t="s">
        <v>1716</v>
      </c>
      <c r="C94" s="75" t="s">
        <v>1707</v>
      </c>
      <c r="D94" s="98" t="s">
        <v>1849</v>
      </c>
      <c r="E94" s="257"/>
      <c r="F94" s="257"/>
      <c r="AM94" s="75"/>
      <c r="AN94" s="75"/>
      <c r="AR94" s="75"/>
    </row>
    <row r="95" spans="1:58" s="45" customFormat="1" ht="30" customHeight="1">
      <c r="A95" s="65">
        <v>56</v>
      </c>
      <c r="B95" s="65"/>
      <c r="C95" s="66"/>
      <c r="D95" s="67" t="s">
        <v>1850</v>
      </c>
      <c r="E95" s="257" t="s">
        <v>1104</v>
      </c>
      <c r="F95" s="257"/>
      <c r="G95" s="68"/>
      <c r="I95" s="69"/>
      <c r="J95" s="69"/>
      <c r="K95" s="69"/>
      <c r="L95" s="69"/>
      <c r="M95" s="69"/>
      <c r="AK95" s="71"/>
      <c r="AM95" s="71"/>
      <c r="AN95" s="71"/>
      <c r="AR95" s="43"/>
      <c r="AX95" s="72"/>
      <c r="AY95" s="72"/>
      <c r="AZ95" s="72"/>
      <c r="BA95" s="72"/>
      <c r="BB95" s="72"/>
      <c r="BC95" s="43"/>
      <c r="BD95" s="72"/>
      <c r="BE95" s="43"/>
      <c r="BF95" s="71"/>
    </row>
    <row r="96" spans="1:58" s="45" customFormat="1" ht="12" customHeight="1">
      <c r="A96" s="68"/>
      <c r="B96" s="68"/>
      <c r="C96" s="95"/>
      <c r="D96" s="96"/>
      <c r="E96" s="257"/>
      <c r="F96" s="257"/>
      <c r="G96" s="68"/>
      <c r="I96" s="69"/>
      <c r="J96" s="69"/>
      <c r="K96" s="69"/>
      <c r="L96" s="69"/>
      <c r="M96" s="69"/>
      <c r="AK96" s="71"/>
      <c r="AM96" s="71"/>
      <c r="AN96" s="71"/>
      <c r="AR96" s="43"/>
      <c r="AX96" s="72"/>
      <c r="AY96" s="72"/>
      <c r="AZ96" s="72"/>
      <c r="BA96" s="72"/>
      <c r="BB96" s="72"/>
      <c r="BC96" s="43"/>
      <c r="BD96" s="72"/>
      <c r="BE96" s="43"/>
      <c r="BF96" s="71"/>
    </row>
    <row r="97" spans="2:56" s="58" customFormat="1" ht="13.5" customHeight="1">
      <c r="B97" s="59" t="s">
        <v>1324</v>
      </c>
      <c r="C97" s="86" t="s">
        <v>1137</v>
      </c>
      <c r="D97" s="86" t="s">
        <v>1851</v>
      </c>
      <c r="E97" s="257"/>
      <c r="F97" s="257"/>
      <c r="I97" s="61"/>
      <c r="K97" s="61"/>
      <c r="M97" s="61"/>
      <c r="AK97" s="59"/>
      <c r="AM97" s="63"/>
      <c r="AN97" s="63"/>
      <c r="AR97" s="59"/>
      <c r="BD97" s="64"/>
    </row>
    <row r="98" spans="1:58" s="45" customFormat="1" ht="39" customHeight="1">
      <c r="A98" s="65">
        <v>58</v>
      </c>
      <c r="B98" s="65"/>
      <c r="C98" s="66"/>
      <c r="D98" s="67" t="s">
        <v>1852</v>
      </c>
      <c r="E98" s="257" t="s">
        <v>1157</v>
      </c>
      <c r="F98" s="257">
        <v>85</v>
      </c>
      <c r="G98" s="68"/>
      <c r="I98" s="69"/>
      <c r="J98" s="69"/>
      <c r="K98" s="69"/>
      <c r="L98" s="69"/>
      <c r="M98" s="69"/>
      <c r="AK98" s="71"/>
      <c r="AM98" s="71"/>
      <c r="AN98" s="71"/>
      <c r="AR98" s="43"/>
      <c r="AX98" s="72"/>
      <c r="AY98" s="72"/>
      <c r="AZ98" s="72"/>
      <c r="BA98" s="72"/>
      <c r="BB98" s="72"/>
      <c r="BC98" s="43"/>
      <c r="BD98" s="72"/>
      <c r="BE98" s="43"/>
      <c r="BF98" s="71"/>
    </row>
    <row r="99" spans="2:44" s="73" customFormat="1" ht="15" customHeight="1">
      <c r="B99" s="74" t="s">
        <v>1716</v>
      </c>
      <c r="C99" s="75" t="s">
        <v>1707</v>
      </c>
      <c r="D99" s="99" t="s">
        <v>1853</v>
      </c>
      <c r="E99" s="257"/>
      <c r="F99" s="257"/>
      <c r="AM99" s="75"/>
      <c r="AN99" s="75"/>
      <c r="AR99" s="75"/>
    </row>
    <row r="100" spans="1:58" s="45" customFormat="1" ht="42" customHeight="1">
      <c r="A100" s="65">
        <v>59</v>
      </c>
      <c r="B100" s="65"/>
      <c r="C100" s="66"/>
      <c r="D100" s="100" t="s">
        <v>1854</v>
      </c>
      <c r="E100" s="257" t="s">
        <v>1157</v>
      </c>
      <c r="F100" s="257">
        <v>85</v>
      </c>
      <c r="G100" s="68"/>
      <c r="I100" s="69"/>
      <c r="J100" s="69"/>
      <c r="K100" s="69"/>
      <c r="L100" s="69"/>
      <c r="M100" s="69"/>
      <c r="AK100" s="71"/>
      <c r="AM100" s="71"/>
      <c r="AN100" s="71"/>
      <c r="AR100" s="43"/>
      <c r="AX100" s="72"/>
      <c r="AY100" s="72"/>
      <c r="AZ100" s="72"/>
      <c r="BA100" s="72"/>
      <c r="BB100" s="72"/>
      <c r="BC100" s="43"/>
      <c r="BD100" s="72"/>
      <c r="BE100" s="43"/>
      <c r="BF100" s="71"/>
    </row>
    <row r="101" spans="2:44" s="73" customFormat="1" ht="15" customHeight="1">
      <c r="B101" s="74" t="s">
        <v>1716</v>
      </c>
      <c r="C101" s="75" t="s">
        <v>1707</v>
      </c>
      <c r="D101" s="99" t="s">
        <v>1855</v>
      </c>
      <c r="E101" s="257"/>
      <c r="F101" s="257"/>
      <c r="AM101" s="75"/>
      <c r="AN101" s="75"/>
      <c r="AR101" s="75"/>
    </row>
    <row r="102" spans="1:58" s="45" customFormat="1" ht="24" customHeight="1">
      <c r="A102" s="79">
        <v>60</v>
      </c>
      <c r="B102" s="65"/>
      <c r="C102" s="66"/>
      <c r="D102" s="67" t="s">
        <v>1856</v>
      </c>
      <c r="E102" s="257" t="s">
        <v>1121</v>
      </c>
      <c r="F102" s="257">
        <v>85</v>
      </c>
      <c r="G102" s="68"/>
      <c r="I102" s="69"/>
      <c r="J102" s="69"/>
      <c r="K102" s="69"/>
      <c r="L102" s="69"/>
      <c r="M102" s="69"/>
      <c r="AK102" s="71"/>
      <c r="AM102" s="71"/>
      <c r="AN102" s="71"/>
      <c r="AR102" s="43"/>
      <c r="AX102" s="72"/>
      <c r="AY102" s="72"/>
      <c r="AZ102" s="72"/>
      <c r="BA102" s="72"/>
      <c r="BB102" s="72"/>
      <c r="BC102" s="43"/>
      <c r="BD102" s="72"/>
      <c r="BE102" s="43"/>
      <c r="BF102" s="71"/>
    </row>
    <row r="103" spans="1:58" s="45" customFormat="1" ht="15" customHeight="1">
      <c r="A103" s="68"/>
      <c r="B103" s="68"/>
      <c r="C103" s="95"/>
      <c r="D103" s="96"/>
      <c r="E103" s="257"/>
      <c r="F103" s="257"/>
      <c r="G103" s="68"/>
      <c r="I103" s="69"/>
      <c r="J103" s="69"/>
      <c r="K103" s="69"/>
      <c r="L103" s="69"/>
      <c r="M103" s="69"/>
      <c r="AK103" s="71"/>
      <c r="AM103" s="71"/>
      <c r="AN103" s="71"/>
      <c r="AR103" s="43"/>
      <c r="AX103" s="72"/>
      <c r="AY103" s="72"/>
      <c r="AZ103" s="72"/>
      <c r="BA103" s="72"/>
      <c r="BB103" s="72"/>
      <c r="BC103" s="43"/>
      <c r="BD103" s="72"/>
      <c r="BE103" s="43"/>
      <c r="BF103" s="71"/>
    </row>
    <row r="104" spans="2:56" s="58" customFormat="1" ht="22.5" customHeight="1">
      <c r="B104" s="59" t="s">
        <v>1324</v>
      </c>
      <c r="C104" s="86" t="s">
        <v>1120</v>
      </c>
      <c r="D104" s="86" t="s">
        <v>1857</v>
      </c>
      <c r="E104" s="257"/>
      <c r="F104" s="257"/>
      <c r="I104" s="61"/>
      <c r="K104" s="61"/>
      <c r="M104" s="61"/>
      <c r="AK104" s="59"/>
      <c r="AM104" s="63"/>
      <c r="AN104" s="63"/>
      <c r="AR104" s="59"/>
      <c r="BD104" s="64"/>
    </row>
    <row r="105" spans="1:58" s="45" customFormat="1" ht="38.25" customHeight="1">
      <c r="A105" s="65">
        <v>61</v>
      </c>
      <c r="B105" s="65"/>
      <c r="C105" s="66"/>
      <c r="D105" s="67" t="s">
        <v>1858</v>
      </c>
      <c r="E105" s="257" t="s">
        <v>1129</v>
      </c>
      <c r="F105" s="257">
        <v>60</v>
      </c>
      <c r="G105" s="68"/>
      <c r="I105" s="69"/>
      <c r="J105" s="69"/>
      <c r="K105" s="69"/>
      <c r="L105" s="69"/>
      <c r="M105" s="69"/>
      <c r="AK105" s="71"/>
      <c r="AM105" s="71"/>
      <c r="AN105" s="71"/>
      <c r="AR105" s="43"/>
      <c r="AX105" s="72"/>
      <c r="AY105" s="72"/>
      <c r="AZ105" s="72"/>
      <c r="BA105" s="72"/>
      <c r="BB105" s="72"/>
      <c r="BC105" s="43"/>
      <c r="BD105" s="72"/>
      <c r="BE105" s="43"/>
      <c r="BF105" s="71"/>
    </row>
    <row r="106" spans="1:58" s="45" customFormat="1" ht="26.25" customHeight="1">
      <c r="A106" s="65">
        <v>62</v>
      </c>
      <c r="B106" s="65"/>
      <c r="C106" s="66"/>
      <c r="D106" s="67" t="s">
        <v>1859</v>
      </c>
      <c r="E106" s="257" t="s">
        <v>1129</v>
      </c>
      <c r="F106" s="257">
        <v>60</v>
      </c>
      <c r="G106" s="68"/>
      <c r="I106" s="69"/>
      <c r="J106" s="69"/>
      <c r="K106" s="69"/>
      <c r="L106" s="69"/>
      <c r="M106" s="69"/>
      <c r="AK106" s="71"/>
      <c r="AM106" s="71"/>
      <c r="AN106" s="71"/>
      <c r="AR106" s="43"/>
      <c r="AX106" s="72"/>
      <c r="AY106" s="72"/>
      <c r="AZ106" s="72"/>
      <c r="BA106" s="72"/>
      <c r="BB106" s="72"/>
      <c r="BC106" s="43"/>
      <c r="BD106" s="72"/>
      <c r="BE106" s="43"/>
      <c r="BF106" s="71"/>
    </row>
    <row r="107" spans="1:58" s="45" customFormat="1" ht="25.5" customHeight="1">
      <c r="A107" s="65">
        <v>63</v>
      </c>
      <c r="B107" s="65"/>
      <c r="C107" s="66"/>
      <c r="D107" s="67" t="s">
        <v>1860</v>
      </c>
      <c r="E107" s="257" t="s">
        <v>1104</v>
      </c>
      <c r="F107" s="257"/>
      <c r="G107" s="68"/>
      <c r="I107" s="69"/>
      <c r="J107" s="69"/>
      <c r="K107" s="69"/>
      <c r="L107" s="69"/>
      <c r="M107" s="69"/>
      <c r="AK107" s="71"/>
      <c r="AM107" s="71"/>
      <c r="AN107" s="71"/>
      <c r="AR107" s="43"/>
      <c r="AX107" s="72"/>
      <c r="AY107" s="72"/>
      <c r="AZ107" s="72"/>
      <c r="BA107" s="72"/>
      <c r="BB107" s="72"/>
      <c r="BC107" s="43"/>
      <c r="BD107" s="72"/>
      <c r="BE107" s="43"/>
      <c r="BF107" s="71"/>
    </row>
    <row r="108" spans="1:58" s="45" customFormat="1" ht="25.5" customHeight="1">
      <c r="A108" s="65">
        <v>64</v>
      </c>
      <c r="B108" s="65"/>
      <c r="C108" s="66"/>
      <c r="D108" s="67" t="s">
        <v>1861</v>
      </c>
      <c r="E108" s="257" t="s">
        <v>1104</v>
      </c>
      <c r="F108" s="257"/>
      <c r="G108" s="68"/>
      <c r="I108" s="69"/>
      <c r="J108" s="69"/>
      <c r="K108" s="69"/>
      <c r="L108" s="69"/>
      <c r="M108" s="69"/>
      <c r="AK108" s="71"/>
      <c r="AM108" s="71"/>
      <c r="AN108" s="71"/>
      <c r="AR108" s="43"/>
      <c r="AX108" s="72"/>
      <c r="AY108" s="72"/>
      <c r="AZ108" s="72"/>
      <c r="BA108" s="72"/>
      <c r="BB108" s="72"/>
      <c r="BC108" s="43"/>
      <c r="BD108" s="72"/>
      <c r="BE108" s="43"/>
      <c r="BF108" s="71"/>
    </row>
    <row r="109" spans="2:44" s="73" customFormat="1" ht="11.25" customHeight="1">
      <c r="B109" s="68"/>
      <c r="C109" s="75" t="s">
        <v>1707</v>
      </c>
      <c r="D109" s="98"/>
      <c r="E109" s="257"/>
      <c r="F109" s="257"/>
      <c r="AM109" s="75"/>
      <c r="AN109" s="75"/>
      <c r="AR109" s="75"/>
    </row>
    <row r="110" spans="1:58" s="45" customFormat="1" ht="16.5" customHeight="1">
      <c r="A110" s="58"/>
      <c r="B110" s="59" t="s">
        <v>1324</v>
      </c>
      <c r="C110" s="86" t="s">
        <v>1114</v>
      </c>
      <c r="D110" s="86" t="s">
        <v>1862</v>
      </c>
      <c r="E110" s="257"/>
      <c r="F110" s="257"/>
      <c r="G110" s="68"/>
      <c r="I110" s="69"/>
      <c r="J110" s="69"/>
      <c r="K110" s="69"/>
      <c r="L110" s="69"/>
      <c r="M110" s="69"/>
      <c r="AK110" s="71"/>
      <c r="AM110" s="71"/>
      <c r="AN110" s="71"/>
      <c r="AR110" s="43"/>
      <c r="AX110" s="72"/>
      <c r="AY110" s="72"/>
      <c r="AZ110" s="72"/>
      <c r="BA110" s="72"/>
      <c r="BB110" s="72"/>
      <c r="BC110" s="43"/>
      <c r="BD110" s="72"/>
      <c r="BE110" s="43"/>
      <c r="BF110" s="71"/>
    </row>
    <row r="111" spans="1:58" s="45" customFormat="1" ht="51" customHeight="1">
      <c r="A111" s="65">
        <v>65</v>
      </c>
      <c r="B111" s="65"/>
      <c r="C111" s="66"/>
      <c r="D111" s="67" t="s">
        <v>1863</v>
      </c>
      <c r="E111" s="257" t="s">
        <v>1326</v>
      </c>
      <c r="F111" s="257">
        <v>95</v>
      </c>
      <c r="G111" s="68"/>
      <c r="I111" s="69"/>
      <c r="J111" s="69"/>
      <c r="K111" s="69"/>
      <c r="L111" s="69"/>
      <c r="M111" s="69"/>
      <c r="AK111" s="71"/>
      <c r="AM111" s="71"/>
      <c r="AN111" s="71"/>
      <c r="AR111" s="43"/>
      <c r="AX111" s="72"/>
      <c r="AY111" s="72"/>
      <c r="AZ111" s="72"/>
      <c r="BA111" s="72"/>
      <c r="BB111" s="72"/>
      <c r="BC111" s="43"/>
      <c r="BD111" s="72"/>
      <c r="BE111" s="43"/>
      <c r="BF111" s="71"/>
    </row>
    <row r="112" spans="1:58" s="45" customFormat="1" ht="15" customHeight="1">
      <c r="A112" s="73"/>
      <c r="B112" s="74" t="s">
        <v>1716</v>
      </c>
      <c r="C112" s="75"/>
      <c r="D112" s="101" t="s">
        <v>1864</v>
      </c>
      <c r="E112" s="257"/>
      <c r="F112" s="257"/>
      <c r="G112" s="68"/>
      <c r="I112" s="69"/>
      <c r="J112" s="69"/>
      <c r="K112" s="69"/>
      <c r="L112" s="69"/>
      <c r="M112" s="69"/>
      <c r="AK112" s="71"/>
      <c r="AM112" s="71"/>
      <c r="AN112" s="71"/>
      <c r="AR112" s="43"/>
      <c r="AX112" s="72"/>
      <c r="AY112" s="72"/>
      <c r="AZ112" s="72"/>
      <c r="BA112" s="72"/>
      <c r="BB112" s="72"/>
      <c r="BC112" s="43"/>
      <c r="BD112" s="72"/>
      <c r="BE112" s="43"/>
      <c r="BF112" s="71"/>
    </row>
    <row r="113" spans="1:58" s="45" customFormat="1" ht="45" customHeight="1">
      <c r="A113" s="65">
        <v>66</v>
      </c>
      <c r="B113" s="65"/>
      <c r="C113" s="66"/>
      <c r="D113" s="67" t="s">
        <v>1865</v>
      </c>
      <c r="E113" s="257" t="s">
        <v>1326</v>
      </c>
      <c r="F113" s="257">
        <v>95</v>
      </c>
      <c r="G113" s="68"/>
      <c r="I113" s="69"/>
      <c r="J113" s="69"/>
      <c r="K113" s="69"/>
      <c r="L113" s="69"/>
      <c r="M113" s="69"/>
      <c r="AK113" s="71"/>
      <c r="AM113" s="71"/>
      <c r="AN113" s="71"/>
      <c r="AR113" s="43"/>
      <c r="AX113" s="72"/>
      <c r="AY113" s="72"/>
      <c r="AZ113" s="72"/>
      <c r="BA113" s="72"/>
      <c r="BB113" s="72"/>
      <c r="BC113" s="43"/>
      <c r="BD113" s="72"/>
      <c r="BE113" s="43"/>
      <c r="BF113" s="71"/>
    </row>
    <row r="114" spans="1:58" s="45" customFormat="1" ht="15" customHeight="1">
      <c r="A114" s="73"/>
      <c r="B114" s="74" t="s">
        <v>1716</v>
      </c>
      <c r="C114" s="75"/>
      <c r="D114" s="101" t="s">
        <v>1866</v>
      </c>
      <c r="E114" s="257"/>
      <c r="F114" s="257"/>
      <c r="G114" s="68"/>
      <c r="I114" s="69"/>
      <c r="J114" s="69"/>
      <c r="K114" s="69"/>
      <c r="L114" s="69"/>
      <c r="M114" s="69"/>
      <c r="AK114" s="71"/>
      <c r="AM114" s="71"/>
      <c r="AN114" s="71"/>
      <c r="AR114" s="43"/>
      <c r="AX114" s="72"/>
      <c r="AY114" s="72"/>
      <c r="AZ114" s="72"/>
      <c r="BA114" s="72"/>
      <c r="BB114" s="72"/>
      <c r="BC114" s="43"/>
      <c r="BD114" s="72"/>
      <c r="BE114" s="43"/>
      <c r="BF114" s="71"/>
    </row>
    <row r="115" spans="1:58" s="45" customFormat="1" ht="48.75" customHeight="1">
      <c r="A115" s="65">
        <v>67</v>
      </c>
      <c r="B115" s="65"/>
      <c r="C115" s="66"/>
      <c r="D115" s="67" t="s">
        <v>1867</v>
      </c>
      <c r="E115" s="257" t="s">
        <v>1326</v>
      </c>
      <c r="F115" s="257">
        <v>95</v>
      </c>
      <c r="G115" s="68"/>
      <c r="I115" s="69"/>
      <c r="J115" s="69"/>
      <c r="K115" s="69"/>
      <c r="L115" s="69"/>
      <c r="M115" s="69"/>
      <c r="AK115" s="71"/>
      <c r="AM115" s="71"/>
      <c r="AN115" s="71"/>
      <c r="AR115" s="43"/>
      <c r="AX115" s="72"/>
      <c r="AY115" s="72"/>
      <c r="AZ115" s="72"/>
      <c r="BA115" s="72"/>
      <c r="BB115" s="72"/>
      <c r="BC115" s="43"/>
      <c r="BD115" s="72"/>
      <c r="BE115" s="43"/>
      <c r="BF115" s="71"/>
    </row>
    <row r="116" spans="1:58" s="45" customFormat="1" ht="12.75" customHeight="1">
      <c r="A116" s="73"/>
      <c r="B116" s="74" t="s">
        <v>1716</v>
      </c>
      <c r="C116" s="75" t="s">
        <v>1707</v>
      </c>
      <c r="D116" s="101" t="s">
        <v>1868</v>
      </c>
      <c r="E116" s="257"/>
      <c r="F116" s="257"/>
      <c r="G116" s="68"/>
      <c r="I116" s="69"/>
      <c r="J116" s="69"/>
      <c r="K116" s="69"/>
      <c r="L116" s="69"/>
      <c r="M116" s="69"/>
      <c r="AK116" s="71"/>
      <c r="AM116" s="71"/>
      <c r="AN116" s="71"/>
      <c r="AR116" s="43"/>
      <c r="AX116" s="72"/>
      <c r="AY116" s="72"/>
      <c r="AZ116" s="72"/>
      <c r="BA116" s="72"/>
      <c r="BB116" s="72"/>
      <c r="BC116" s="43"/>
      <c r="BD116" s="72"/>
      <c r="BE116" s="43"/>
      <c r="BF116" s="71"/>
    </row>
    <row r="117" spans="1:58" s="45" customFormat="1" ht="51" customHeight="1">
      <c r="A117" s="65">
        <v>68</v>
      </c>
      <c r="B117" s="65"/>
      <c r="C117" s="66"/>
      <c r="D117" s="67" t="s">
        <v>1869</v>
      </c>
      <c r="E117" s="257" t="s">
        <v>1326</v>
      </c>
      <c r="F117" s="257">
        <v>95</v>
      </c>
      <c r="G117" s="68"/>
      <c r="I117" s="69"/>
      <c r="J117" s="69"/>
      <c r="K117" s="69"/>
      <c r="L117" s="69"/>
      <c r="M117" s="69"/>
      <c r="AK117" s="71"/>
      <c r="AM117" s="71"/>
      <c r="AN117" s="71"/>
      <c r="AR117" s="43"/>
      <c r="AX117" s="72"/>
      <c r="AY117" s="72"/>
      <c r="AZ117" s="72"/>
      <c r="BA117" s="72"/>
      <c r="BB117" s="72"/>
      <c r="BC117" s="43"/>
      <c r="BD117" s="72"/>
      <c r="BE117" s="43"/>
      <c r="BF117" s="71"/>
    </row>
    <row r="118" spans="1:58" s="45" customFormat="1" ht="15" customHeight="1">
      <c r="A118" s="73"/>
      <c r="B118" s="74" t="s">
        <v>1716</v>
      </c>
      <c r="C118" s="75" t="s">
        <v>1707</v>
      </c>
      <c r="D118" s="101" t="s">
        <v>1870</v>
      </c>
      <c r="E118" s="257"/>
      <c r="F118" s="257"/>
      <c r="G118" s="68"/>
      <c r="I118" s="69"/>
      <c r="J118" s="69"/>
      <c r="K118" s="69"/>
      <c r="L118" s="69"/>
      <c r="M118" s="69"/>
      <c r="AK118" s="71"/>
      <c r="AM118" s="71"/>
      <c r="AN118" s="71"/>
      <c r="AR118" s="43"/>
      <c r="AX118" s="72"/>
      <c r="AY118" s="72"/>
      <c r="AZ118" s="72"/>
      <c r="BA118" s="72"/>
      <c r="BB118" s="72"/>
      <c r="BC118" s="43"/>
      <c r="BD118" s="72"/>
      <c r="BE118" s="43"/>
      <c r="BF118" s="71"/>
    </row>
    <row r="119" spans="1:58" s="45" customFormat="1" ht="46.5" customHeight="1">
      <c r="A119" s="65">
        <v>69</v>
      </c>
      <c r="B119" s="65"/>
      <c r="C119" s="66"/>
      <c r="D119" s="67" t="s">
        <v>1871</v>
      </c>
      <c r="E119" s="257" t="s">
        <v>1326</v>
      </c>
      <c r="F119" s="257">
        <v>95</v>
      </c>
      <c r="G119" s="68"/>
      <c r="I119" s="69"/>
      <c r="J119" s="69"/>
      <c r="K119" s="69"/>
      <c r="L119" s="69"/>
      <c r="M119" s="69"/>
      <c r="AK119" s="71"/>
      <c r="AM119" s="71"/>
      <c r="AN119" s="71"/>
      <c r="AR119" s="43"/>
      <c r="AX119" s="72"/>
      <c r="AY119" s="72"/>
      <c r="AZ119" s="72"/>
      <c r="BA119" s="72"/>
      <c r="BB119" s="72"/>
      <c r="BC119" s="43"/>
      <c r="BD119" s="72"/>
      <c r="BE119" s="43"/>
      <c r="BF119" s="71"/>
    </row>
    <row r="120" spans="1:58" s="45" customFormat="1" ht="15" customHeight="1">
      <c r="A120" s="73"/>
      <c r="B120" s="74" t="s">
        <v>1716</v>
      </c>
      <c r="C120" s="75" t="s">
        <v>1707</v>
      </c>
      <c r="D120" s="101" t="s">
        <v>1872</v>
      </c>
      <c r="E120" s="257"/>
      <c r="F120" s="257"/>
      <c r="G120" s="68"/>
      <c r="I120" s="69"/>
      <c r="J120" s="69"/>
      <c r="K120" s="69"/>
      <c r="L120" s="69"/>
      <c r="M120" s="69"/>
      <c r="AK120" s="71"/>
      <c r="AM120" s="71"/>
      <c r="AN120" s="71"/>
      <c r="AR120" s="43"/>
      <c r="AX120" s="72"/>
      <c r="AY120" s="72"/>
      <c r="AZ120" s="72"/>
      <c r="BA120" s="72"/>
      <c r="BB120" s="72"/>
      <c r="BC120" s="43"/>
      <c r="BD120" s="72"/>
      <c r="BE120" s="43"/>
      <c r="BF120" s="71"/>
    </row>
    <row r="121" spans="1:58" s="45" customFormat="1" ht="47.25" customHeight="1">
      <c r="A121" s="65">
        <v>70</v>
      </c>
      <c r="B121" s="65"/>
      <c r="C121" s="66"/>
      <c r="D121" s="67" t="s">
        <v>1873</v>
      </c>
      <c r="E121" s="257" t="s">
        <v>1326</v>
      </c>
      <c r="F121" s="257">
        <v>95</v>
      </c>
      <c r="G121" s="68"/>
      <c r="I121" s="69"/>
      <c r="J121" s="69"/>
      <c r="K121" s="69"/>
      <c r="L121" s="69"/>
      <c r="M121" s="69"/>
      <c r="AK121" s="71"/>
      <c r="AM121" s="71"/>
      <c r="AN121" s="71"/>
      <c r="AR121" s="43"/>
      <c r="AX121" s="72"/>
      <c r="AY121" s="72"/>
      <c r="AZ121" s="72"/>
      <c r="BA121" s="72"/>
      <c r="BB121" s="72"/>
      <c r="BC121" s="43"/>
      <c r="BD121" s="72"/>
      <c r="BE121" s="43"/>
      <c r="BF121" s="71"/>
    </row>
    <row r="122" spans="1:58" s="105" customFormat="1" ht="15.75" customHeight="1">
      <c r="A122" s="102"/>
      <c r="B122" s="103" t="s">
        <v>1716</v>
      </c>
      <c r="C122" s="102" t="s">
        <v>1707</v>
      </c>
      <c r="D122" s="101" t="s">
        <v>1874</v>
      </c>
      <c r="E122" s="257"/>
      <c r="F122" s="257"/>
      <c r="G122" s="104"/>
      <c r="I122" s="106"/>
      <c r="J122" s="106"/>
      <c r="K122" s="106"/>
      <c r="L122" s="106"/>
      <c r="M122" s="106"/>
      <c r="AK122" s="107"/>
      <c r="AM122" s="107"/>
      <c r="AN122" s="107"/>
      <c r="AX122" s="108"/>
      <c r="AY122" s="108"/>
      <c r="AZ122" s="108"/>
      <c r="BA122" s="108"/>
      <c r="BB122" s="108"/>
      <c r="BD122" s="108"/>
      <c r="BF122" s="107"/>
    </row>
    <row r="123" spans="1:58" s="45" customFormat="1" ht="48">
      <c r="A123" s="65">
        <v>71</v>
      </c>
      <c r="B123" s="65"/>
      <c r="C123" s="66"/>
      <c r="D123" s="67" t="s">
        <v>1875</v>
      </c>
      <c r="E123" s="257" t="s">
        <v>1326</v>
      </c>
      <c r="F123" s="257">
        <v>95</v>
      </c>
      <c r="G123" s="68"/>
      <c r="I123" s="69"/>
      <c r="J123" s="69"/>
      <c r="K123" s="69"/>
      <c r="L123" s="69"/>
      <c r="M123" s="69"/>
      <c r="AK123" s="71"/>
      <c r="AM123" s="71"/>
      <c r="AN123" s="71"/>
      <c r="AR123" s="43"/>
      <c r="AX123" s="72"/>
      <c r="AY123" s="72"/>
      <c r="AZ123" s="72"/>
      <c r="BA123" s="72"/>
      <c r="BB123" s="72"/>
      <c r="BC123" s="43"/>
      <c r="BD123" s="72"/>
      <c r="BE123" s="43"/>
      <c r="BF123" s="71"/>
    </row>
    <row r="124" spans="1:58" s="45" customFormat="1" ht="15" customHeight="1">
      <c r="A124" s="73"/>
      <c r="B124" s="74" t="s">
        <v>1716</v>
      </c>
      <c r="C124" s="75" t="s">
        <v>1707</v>
      </c>
      <c r="D124" s="101" t="s">
        <v>1876</v>
      </c>
      <c r="E124" s="257"/>
      <c r="F124" s="257"/>
      <c r="G124" s="68"/>
      <c r="I124" s="69"/>
      <c r="J124" s="69"/>
      <c r="K124" s="69"/>
      <c r="L124" s="69"/>
      <c r="M124" s="69"/>
      <c r="AK124" s="71"/>
      <c r="AM124" s="71"/>
      <c r="AN124" s="71"/>
      <c r="AR124" s="43"/>
      <c r="AX124" s="72"/>
      <c r="AY124" s="72"/>
      <c r="AZ124" s="72"/>
      <c r="BA124" s="72"/>
      <c r="BB124" s="72"/>
      <c r="BC124" s="43"/>
      <c r="BD124" s="72"/>
      <c r="BE124" s="43"/>
      <c r="BF124" s="71"/>
    </row>
    <row r="125" spans="1:58" s="45" customFormat="1" ht="46.5" customHeight="1">
      <c r="A125" s="65">
        <v>72</v>
      </c>
      <c r="B125" s="65"/>
      <c r="C125" s="66"/>
      <c r="D125" s="67" t="s">
        <v>1877</v>
      </c>
      <c r="E125" s="257" t="s">
        <v>1326</v>
      </c>
      <c r="F125" s="257">
        <v>95</v>
      </c>
      <c r="G125" s="68"/>
      <c r="I125" s="69"/>
      <c r="J125" s="69"/>
      <c r="K125" s="69"/>
      <c r="L125" s="69"/>
      <c r="M125" s="69"/>
      <c r="AK125" s="71"/>
      <c r="AM125" s="71"/>
      <c r="AN125" s="71"/>
      <c r="AR125" s="43"/>
      <c r="AX125" s="72"/>
      <c r="AY125" s="72"/>
      <c r="AZ125" s="72"/>
      <c r="BA125" s="72"/>
      <c r="BB125" s="72"/>
      <c r="BC125" s="43"/>
      <c r="BD125" s="72"/>
      <c r="BE125" s="43"/>
      <c r="BF125" s="71"/>
    </row>
    <row r="126" spans="1:58" s="45" customFormat="1" ht="15" customHeight="1">
      <c r="A126" s="73"/>
      <c r="B126" s="74" t="s">
        <v>1716</v>
      </c>
      <c r="C126" s="75" t="s">
        <v>1707</v>
      </c>
      <c r="D126" s="101" t="s">
        <v>1878</v>
      </c>
      <c r="E126" s="257"/>
      <c r="F126" s="257"/>
      <c r="G126" s="68"/>
      <c r="I126" s="69"/>
      <c r="J126" s="69"/>
      <c r="K126" s="69"/>
      <c r="L126" s="69"/>
      <c r="M126" s="69"/>
      <c r="AK126" s="71"/>
      <c r="AM126" s="71"/>
      <c r="AN126" s="71"/>
      <c r="AR126" s="43"/>
      <c r="AX126" s="72"/>
      <c r="AY126" s="72"/>
      <c r="AZ126" s="72"/>
      <c r="BA126" s="72"/>
      <c r="BB126" s="72"/>
      <c r="BC126" s="43"/>
      <c r="BD126" s="72"/>
      <c r="BE126" s="43"/>
      <c r="BF126" s="71"/>
    </row>
    <row r="127" spans="1:58" s="45" customFormat="1" ht="48.75" customHeight="1">
      <c r="A127" s="65">
        <v>73</v>
      </c>
      <c r="B127" s="65"/>
      <c r="C127" s="66"/>
      <c r="D127" s="67" t="s">
        <v>1879</v>
      </c>
      <c r="E127" s="257" t="s">
        <v>1326</v>
      </c>
      <c r="F127" s="257">
        <v>95</v>
      </c>
      <c r="G127" s="68"/>
      <c r="I127" s="69"/>
      <c r="J127" s="69"/>
      <c r="K127" s="69"/>
      <c r="L127" s="69"/>
      <c r="M127" s="69"/>
      <c r="AK127" s="71"/>
      <c r="AM127" s="71"/>
      <c r="AN127" s="71"/>
      <c r="AR127" s="43"/>
      <c r="AX127" s="72"/>
      <c r="AY127" s="72"/>
      <c r="AZ127" s="72"/>
      <c r="BA127" s="72"/>
      <c r="BB127" s="72"/>
      <c r="BC127" s="43"/>
      <c r="BD127" s="72"/>
      <c r="BE127" s="43"/>
      <c r="BF127" s="71"/>
    </row>
    <row r="128" spans="1:58" s="45" customFormat="1" ht="15" customHeight="1">
      <c r="A128" s="73"/>
      <c r="B128" s="74" t="s">
        <v>1716</v>
      </c>
      <c r="C128" s="75" t="s">
        <v>1707</v>
      </c>
      <c r="D128" s="98" t="s">
        <v>1880</v>
      </c>
      <c r="E128" s="257"/>
      <c r="F128" s="257"/>
      <c r="G128" s="68"/>
      <c r="I128" s="69"/>
      <c r="J128" s="69"/>
      <c r="K128" s="69"/>
      <c r="L128" s="69"/>
      <c r="M128" s="69"/>
      <c r="AK128" s="71"/>
      <c r="AM128" s="71"/>
      <c r="AN128" s="71"/>
      <c r="AR128" s="43"/>
      <c r="AX128" s="72"/>
      <c r="AY128" s="72"/>
      <c r="AZ128" s="72"/>
      <c r="BA128" s="72"/>
      <c r="BB128" s="72"/>
      <c r="BC128" s="43"/>
      <c r="BD128" s="72"/>
      <c r="BE128" s="43"/>
      <c r="BF128" s="71"/>
    </row>
    <row r="129" spans="1:58" s="45" customFormat="1" ht="52.5" customHeight="1">
      <c r="A129" s="65">
        <v>74</v>
      </c>
      <c r="B129" s="65"/>
      <c r="C129" s="66"/>
      <c r="D129" s="67" t="s">
        <v>1881</v>
      </c>
      <c r="E129" s="257" t="s">
        <v>1326</v>
      </c>
      <c r="F129" s="257">
        <v>95</v>
      </c>
      <c r="G129" s="68"/>
      <c r="I129" s="69"/>
      <c r="J129" s="69"/>
      <c r="K129" s="69"/>
      <c r="L129" s="69"/>
      <c r="M129" s="69"/>
      <c r="AK129" s="71"/>
      <c r="AM129" s="71"/>
      <c r="AN129" s="71"/>
      <c r="AR129" s="43"/>
      <c r="AX129" s="72"/>
      <c r="AY129" s="72"/>
      <c r="AZ129" s="72"/>
      <c r="BA129" s="72"/>
      <c r="BB129" s="72"/>
      <c r="BC129" s="43"/>
      <c r="BD129" s="72"/>
      <c r="BE129" s="43"/>
      <c r="BF129" s="71"/>
    </row>
    <row r="130" spans="1:58" s="45" customFormat="1" ht="15" customHeight="1">
      <c r="A130" s="73"/>
      <c r="B130" s="74" t="s">
        <v>1716</v>
      </c>
      <c r="C130" s="75" t="s">
        <v>1707</v>
      </c>
      <c r="D130" s="98" t="s">
        <v>1882</v>
      </c>
      <c r="E130" s="257"/>
      <c r="F130" s="257"/>
      <c r="G130" s="68"/>
      <c r="I130" s="69"/>
      <c r="J130" s="69"/>
      <c r="K130" s="69"/>
      <c r="L130" s="69"/>
      <c r="M130" s="69"/>
      <c r="AK130" s="71"/>
      <c r="AM130" s="71"/>
      <c r="AN130" s="71"/>
      <c r="AR130" s="43"/>
      <c r="AX130" s="72"/>
      <c r="AY130" s="72"/>
      <c r="AZ130" s="72"/>
      <c r="BA130" s="72"/>
      <c r="BB130" s="72"/>
      <c r="BC130" s="43"/>
      <c r="BD130" s="72"/>
      <c r="BE130" s="43"/>
      <c r="BF130" s="71"/>
    </row>
    <row r="131" spans="1:58" s="45" customFormat="1" ht="53.25" customHeight="1">
      <c r="A131" s="79">
        <v>75</v>
      </c>
      <c r="B131" s="65"/>
      <c r="C131" s="66"/>
      <c r="D131" s="67" t="s">
        <v>1883</v>
      </c>
      <c r="E131" s="257" t="s">
        <v>1326</v>
      </c>
      <c r="F131" s="257">
        <v>95</v>
      </c>
      <c r="G131" s="68"/>
      <c r="I131" s="69"/>
      <c r="J131" s="69"/>
      <c r="K131" s="69"/>
      <c r="L131" s="69"/>
      <c r="M131" s="69"/>
      <c r="AK131" s="71"/>
      <c r="AM131" s="71"/>
      <c r="AN131" s="71"/>
      <c r="AR131" s="43"/>
      <c r="AX131" s="72"/>
      <c r="AY131" s="72"/>
      <c r="AZ131" s="72"/>
      <c r="BA131" s="72"/>
      <c r="BB131" s="72"/>
      <c r="BC131" s="43"/>
      <c r="BD131" s="72"/>
      <c r="BE131" s="43"/>
      <c r="BF131" s="71"/>
    </row>
    <row r="132" spans="1:58" s="45" customFormat="1" ht="12" customHeight="1">
      <c r="A132" s="73"/>
      <c r="B132" s="74" t="s">
        <v>1716</v>
      </c>
      <c r="C132" s="75" t="s">
        <v>1707</v>
      </c>
      <c r="D132" s="98" t="s">
        <v>1884</v>
      </c>
      <c r="E132" s="257"/>
      <c r="F132" s="257"/>
      <c r="G132" s="68"/>
      <c r="I132" s="69"/>
      <c r="J132" s="69"/>
      <c r="K132" s="69"/>
      <c r="L132" s="69"/>
      <c r="M132" s="69"/>
      <c r="AK132" s="71"/>
      <c r="AM132" s="71"/>
      <c r="AN132" s="71"/>
      <c r="AR132" s="43"/>
      <c r="AX132" s="72"/>
      <c r="AY132" s="72"/>
      <c r="AZ132" s="72"/>
      <c r="BA132" s="72"/>
      <c r="BB132" s="72"/>
      <c r="BC132" s="43"/>
      <c r="BD132" s="72"/>
      <c r="BE132" s="43"/>
      <c r="BF132" s="71"/>
    </row>
    <row r="133" spans="1:58" s="45" customFormat="1" ht="47.25" customHeight="1">
      <c r="A133" s="79">
        <v>76</v>
      </c>
      <c r="B133" s="65"/>
      <c r="C133" s="66"/>
      <c r="D133" s="67" t="s">
        <v>1885</v>
      </c>
      <c r="E133" s="257" t="s">
        <v>1326</v>
      </c>
      <c r="F133" s="257">
        <v>95</v>
      </c>
      <c r="G133" s="68"/>
      <c r="I133" s="69"/>
      <c r="J133" s="69"/>
      <c r="K133" s="69"/>
      <c r="L133" s="69"/>
      <c r="M133" s="69"/>
      <c r="AK133" s="71"/>
      <c r="AM133" s="71"/>
      <c r="AN133" s="71"/>
      <c r="AR133" s="43"/>
      <c r="AX133" s="72"/>
      <c r="AY133" s="72"/>
      <c r="AZ133" s="72"/>
      <c r="BA133" s="72"/>
      <c r="BB133" s="72"/>
      <c r="BC133" s="43"/>
      <c r="BD133" s="72"/>
      <c r="BE133" s="43"/>
      <c r="BF133" s="71"/>
    </row>
    <row r="134" spans="1:58" s="45" customFormat="1" ht="15" customHeight="1">
      <c r="A134" s="73"/>
      <c r="B134" s="74" t="s">
        <v>1716</v>
      </c>
      <c r="C134" s="75" t="s">
        <v>1707</v>
      </c>
      <c r="D134" s="98" t="s">
        <v>1886</v>
      </c>
      <c r="E134" s="257"/>
      <c r="F134" s="257"/>
      <c r="G134" s="68"/>
      <c r="I134" s="69"/>
      <c r="J134" s="69"/>
      <c r="K134" s="69"/>
      <c r="L134" s="69"/>
      <c r="M134" s="69"/>
      <c r="AK134" s="71"/>
      <c r="AM134" s="71"/>
      <c r="AN134" s="71"/>
      <c r="AR134" s="43"/>
      <c r="AX134" s="72"/>
      <c r="AY134" s="72"/>
      <c r="AZ134" s="72"/>
      <c r="BA134" s="72"/>
      <c r="BB134" s="72"/>
      <c r="BC134" s="43"/>
      <c r="BD134" s="72"/>
      <c r="BE134" s="43"/>
      <c r="BF134" s="71"/>
    </row>
    <row r="135" spans="1:58" s="45" customFormat="1" ht="51" customHeight="1">
      <c r="A135" s="79">
        <v>77</v>
      </c>
      <c r="B135" s="65"/>
      <c r="C135" s="66"/>
      <c r="D135" s="67" t="s">
        <v>1887</v>
      </c>
      <c r="E135" s="257" t="s">
        <v>1326</v>
      </c>
      <c r="F135" s="257">
        <v>95</v>
      </c>
      <c r="G135" s="68"/>
      <c r="I135" s="69"/>
      <c r="J135" s="69"/>
      <c r="K135" s="69"/>
      <c r="L135" s="69"/>
      <c r="M135" s="69"/>
      <c r="AK135" s="71"/>
      <c r="AM135" s="71"/>
      <c r="AN135" s="71"/>
      <c r="AR135" s="43"/>
      <c r="AX135" s="72"/>
      <c r="AY135" s="72"/>
      <c r="AZ135" s="72"/>
      <c r="BA135" s="72"/>
      <c r="BB135" s="72"/>
      <c r="BC135" s="43"/>
      <c r="BD135" s="72"/>
      <c r="BE135" s="43"/>
      <c r="BF135" s="71"/>
    </row>
    <row r="136" spans="1:58" s="45" customFormat="1" ht="15" customHeight="1">
      <c r="A136" s="73"/>
      <c r="B136" s="74" t="s">
        <v>1716</v>
      </c>
      <c r="C136" s="75" t="s">
        <v>1707</v>
      </c>
      <c r="D136" s="98" t="s">
        <v>1888</v>
      </c>
      <c r="E136" s="257"/>
      <c r="F136" s="257"/>
      <c r="G136" s="68"/>
      <c r="I136" s="69"/>
      <c r="J136" s="69"/>
      <c r="K136" s="69"/>
      <c r="L136" s="69"/>
      <c r="M136" s="69"/>
      <c r="AK136" s="71"/>
      <c r="AM136" s="71"/>
      <c r="AN136" s="71"/>
      <c r="AR136" s="43"/>
      <c r="AX136" s="72"/>
      <c r="AY136" s="72"/>
      <c r="AZ136" s="72"/>
      <c r="BA136" s="72"/>
      <c r="BB136" s="72"/>
      <c r="BC136" s="43"/>
      <c r="BD136" s="72"/>
      <c r="BE136" s="43"/>
      <c r="BF136" s="71"/>
    </row>
    <row r="137" spans="1:58" s="45" customFormat="1" ht="57" customHeight="1">
      <c r="A137" s="79">
        <v>78</v>
      </c>
      <c r="B137" s="65"/>
      <c r="C137" s="66"/>
      <c r="D137" s="67" t="s">
        <v>1889</v>
      </c>
      <c r="E137" s="257" t="s">
        <v>1326</v>
      </c>
      <c r="F137" s="257">
        <v>95</v>
      </c>
      <c r="G137" s="68"/>
      <c r="I137" s="69"/>
      <c r="J137" s="69"/>
      <c r="K137" s="69"/>
      <c r="L137" s="69"/>
      <c r="M137" s="69"/>
      <c r="AK137" s="71"/>
      <c r="AM137" s="71"/>
      <c r="AN137" s="71"/>
      <c r="AR137" s="43"/>
      <c r="AX137" s="72"/>
      <c r="AY137" s="72"/>
      <c r="AZ137" s="72"/>
      <c r="BA137" s="72"/>
      <c r="BB137" s="72"/>
      <c r="BC137" s="43"/>
      <c r="BD137" s="72"/>
      <c r="BE137" s="43"/>
      <c r="BF137" s="71"/>
    </row>
    <row r="138" spans="1:58" s="45" customFormat="1" ht="12" customHeight="1">
      <c r="A138" s="73"/>
      <c r="B138" s="74" t="s">
        <v>1716</v>
      </c>
      <c r="C138" s="75" t="s">
        <v>1707</v>
      </c>
      <c r="D138" s="98" t="s">
        <v>1890</v>
      </c>
      <c r="E138" s="257"/>
      <c r="F138" s="257"/>
      <c r="G138" s="68"/>
      <c r="I138" s="69"/>
      <c r="J138" s="69"/>
      <c r="K138" s="69"/>
      <c r="L138" s="69"/>
      <c r="M138" s="69"/>
      <c r="AK138" s="71"/>
      <c r="AM138" s="71"/>
      <c r="AN138" s="71"/>
      <c r="AR138" s="43"/>
      <c r="AX138" s="72"/>
      <c r="AY138" s="72"/>
      <c r="AZ138" s="72"/>
      <c r="BA138" s="72"/>
      <c r="BB138" s="72"/>
      <c r="BC138" s="43"/>
      <c r="BD138" s="72"/>
      <c r="BE138" s="43"/>
      <c r="BF138" s="71"/>
    </row>
    <row r="139" spans="1:58" s="45" customFormat="1" ht="16.5" customHeight="1">
      <c r="A139" s="58"/>
      <c r="B139" s="68"/>
      <c r="C139" s="86"/>
      <c r="D139" s="86"/>
      <c r="E139" s="257"/>
      <c r="F139" s="257"/>
      <c r="G139" s="68"/>
      <c r="I139" s="69"/>
      <c r="J139" s="69"/>
      <c r="K139" s="69"/>
      <c r="L139" s="69"/>
      <c r="M139" s="69"/>
      <c r="AK139" s="71"/>
      <c r="AM139" s="71"/>
      <c r="AN139" s="71"/>
      <c r="AR139" s="43"/>
      <c r="AX139" s="72"/>
      <c r="AY139" s="72"/>
      <c r="AZ139" s="72"/>
      <c r="BA139" s="72"/>
      <c r="BB139" s="72"/>
      <c r="BC139" s="43"/>
      <c r="BD139" s="72"/>
      <c r="BE139" s="43"/>
      <c r="BF139" s="71"/>
    </row>
    <row r="140" spans="1:6" s="45" customFormat="1" ht="6.75" customHeight="1">
      <c r="A140" s="47"/>
      <c r="B140" s="47"/>
      <c r="C140" s="47"/>
      <c r="D140" s="47"/>
      <c r="E140" s="257"/>
      <c r="F140" s="257"/>
    </row>
  </sheetData>
  <sheetProtection/>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F92"/>
  <sheetViews>
    <sheetView tabSelected="1" zoomScalePageLayoutView="0" workbookViewId="0" topLeftCell="A1">
      <selection activeCell="D5" sqref="D5"/>
    </sheetView>
  </sheetViews>
  <sheetFormatPr defaultColWidth="9.33203125" defaultRowHeight="10.5"/>
  <cols>
    <col min="1" max="1" width="4.16015625" style="42" customWidth="1"/>
    <col min="2" max="2" width="7.83203125" style="42" customWidth="1"/>
    <col min="3" max="3" width="17.16015625" style="42" customWidth="1"/>
    <col min="4" max="4" width="50.83203125" style="42" customWidth="1"/>
    <col min="5" max="5" width="33.66015625" style="257" customWidth="1"/>
    <col min="6" max="6" width="41.83203125" style="257" customWidth="1"/>
    <col min="7" max="7" width="9.332031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332031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1891</v>
      </c>
      <c r="E3" s="258"/>
      <c r="F3" s="258"/>
      <c r="I3" s="61"/>
      <c r="K3" s="61"/>
      <c r="M3" s="61"/>
      <c r="AK3" s="59"/>
      <c r="AM3" s="63"/>
      <c r="AN3" s="63"/>
      <c r="AR3" s="59"/>
      <c r="BD3" s="64"/>
    </row>
    <row r="4" spans="2:56" s="58" customFormat="1" ht="22.5" customHeight="1">
      <c r="B4" s="59" t="s">
        <v>1324</v>
      </c>
      <c r="C4" s="86" t="s">
        <v>1135</v>
      </c>
      <c r="D4" s="86" t="s">
        <v>1892</v>
      </c>
      <c r="E4" s="258"/>
      <c r="F4" s="260"/>
      <c r="I4" s="61"/>
      <c r="K4" s="61"/>
      <c r="M4" s="61"/>
      <c r="AK4" s="59"/>
      <c r="AM4" s="63"/>
      <c r="AN4" s="63"/>
      <c r="AR4" s="59"/>
      <c r="BD4" s="64"/>
    </row>
    <row r="5" spans="1:58" s="45" customFormat="1" ht="36.75" customHeight="1">
      <c r="A5" s="65" t="s">
        <v>5</v>
      </c>
      <c r="B5" s="65"/>
      <c r="C5" s="66"/>
      <c r="D5" s="67" t="s">
        <v>1893</v>
      </c>
      <c r="E5" s="258" t="s">
        <v>1360</v>
      </c>
      <c r="F5" s="258">
        <v>100</v>
      </c>
      <c r="G5" s="68"/>
      <c r="I5" s="69"/>
      <c r="J5" s="69"/>
      <c r="K5" s="69"/>
      <c r="L5" s="69"/>
      <c r="M5" s="69"/>
      <c r="AK5" s="71"/>
      <c r="AM5" s="71"/>
      <c r="AN5" s="71"/>
      <c r="AR5" s="43"/>
      <c r="AX5" s="72"/>
      <c r="AY5" s="72"/>
      <c r="AZ5" s="72"/>
      <c r="BA5" s="72"/>
      <c r="BB5" s="72"/>
      <c r="BC5" s="43"/>
      <c r="BD5" s="72"/>
      <c r="BE5" s="43"/>
      <c r="BF5" s="71"/>
    </row>
    <row r="6" spans="2:44" s="73" customFormat="1" ht="12.75" customHeight="1">
      <c r="B6" s="74" t="s">
        <v>1716</v>
      </c>
      <c r="C6" s="75" t="s">
        <v>1707</v>
      </c>
      <c r="D6" s="87" t="s">
        <v>1894</v>
      </c>
      <c r="E6" s="258"/>
      <c r="F6" s="260"/>
      <c r="AM6" s="75"/>
      <c r="AN6" s="75"/>
      <c r="AR6" s="75"/>
    </row>
    <row r="7" spans="1:58" s="45" customFormat="1" ht="34.5" customHeight="1">
      <c r="A7" s="65" t="s">
        <v>6</v>
      </c>
      <c r="B7" s="65"/>
      <c r="C7" s="66"/>
      <c r="D7" s="88" t="s">
        <v>1895</v>
      </c>
      <c r="E7" s="258" t="s">
        <v>1360</v>
      </c>
      <c r="F7" s="260">
        <v>100</v>
      </c>
      <c r="G7" s="68"/>
      <c r="I7" s="69"/>
      <c r="J7" s="69"/>
      <c r="K7" s="69"/>
      <c r="L7" s="69"/>
      <c r="M7" s="69"/>
      <c r="AK7" s="71"/>
      <c r="AM7" s="71"/>
      <c r="AN7" s="71"/>
      <c r="AR7" s="43"/>
      <c r="AX7" s="72"/>
      <c r="AY7" s="72"/>
      <c r="AZ7" s="72"/>
      <c r="BA7" s="72"/>
      <c r="BB7" s="72"/>
      <c r="BC7" s="43"/>
      <c r="BD7" s="72"/>
      <c r="BE7" s="43"/>
      <c r="BF7" s="71"/>
    </row>
    <row r="8" spans="2:44" s="73" customFormat="1" ht="14.25" customHeight="1">
      <c r="B8" s="74" t="s">
        <v>1716</v>
      </c>
      <c r="C8" s="75" t="s">
        <v>1707</v>
      </c>
      <c r="D8" s="87" t="s">
        <v>1896</v>
      </c>
      <c r="E8" s="258"/>
      <c r="F8" s="260"/>
      <c r="AM8" s="75"/>
      <c r="AN8" s="75"/>
      <c r="AR8" s="75"/>
    </row>
    <row r="9" spans="1:58" s="45" customFormat="1" ht="36" customHeight="1">
      <c r="A9" s="65" t="s">
        <v>7</v>
      </c>
      <c r="B9" s="65"/>
      <c r="C9" s="66"/>
      <c r="D9" s="88" t="s">
        <v>1897</v>
      </c>
      <c r="E9" s="258" t="s">
        <v>1360</v>
      </c>
      <c r="F9" s="260">
        <v>100</v>
      </c>
      <c r="G9" s="68"/>
      <c r="I9" s="69"/>
      <c r="J9" s="69"/>
      <c r="K9" s="69"/>
      <c r="L9" s="69"/>
      <c r="M9" s="69"/>
      <c r="AK9" s="71"/>
      <c r="AM9" s="71"/>
      <c r="AN9" s="71"/>
      <c r="AR9" s="43"/>
      <c r="AX9" s="72"/>
      <c r="AY9" s="72"/>
      <c r="AZ9" s="72"/>
      <c r="BA9" s="72"/>
      <c r="BB9" s="72"/>
      <c r="BC9" s="43"/>
      <c r="BD9" s="72"/>
      <c r="BE9" s="43"/>
      <c r="BF9" s="71"/>
    </row>
    <row r="10" spans="2:44" s="73" customFormat="1" ht="15" customHeight="1">
      <c r="B10" s="74" t="s">
        <v>1716</v>
      </c>
      <c r="C10" s="75" t="s">
        <v>1707</v>
      </c>
      <c r="D10" s="87" t="s">
        <v>1898</v>
      </c>
      <c r="E10" s="258"/>
      <c r="F10" s="260"/>
      <c r="AM10" s="75"/>
      <c r="AN10" s="75"/>
      <c r="AR10" s="75"/>
    </row>
    <row r="11" spans="1:58" s="45" customFormat="1" ht="36" customHeight="1">
      <c r="A11" s="65" t="s">
        <v>8</v>
      </c>
      <c r="B11" s="65"/>
      <c r="C11" s="66"/>
      <c r="D11" s="88" t="s">
        <v>1899</v>
      </c>
      <c r="E11" s="258" t="s">
        <v>1360</v>
      </c>
      <c r="F11" s="260">
        <v>100</v>
      </c>
      <c r="G11" s="68"/>
      <c r="I11" s="69"/>
      <c r="J11" s="69"/>
      <c r="K11" s="69"/>
      <c r="L11" s="69"/>
      <c r="M11" s="69"/>
      <c r="AK11" s="71"/>
      <c r="AM11" s="71"/>
      <c r="AN11" s="71"/>
      <c r="AR11" s="43"/>
      <c r="AX11" s="72"/>
      <c r="AY11" s="72"/>
      <c r="AZ11" s="72"/>
      <c r="BA11" s="72"/>
      <c r="BB11" s="72"/>
      <c r="BC11" s="43"/>
      <c r="BD11" s="72"/>
      <c r="BE11" s="43"/>
      <c r="BF11" s="71"/>
    </row>
    <row r="12" spans="2:44" s="73" customFormat="1" ht="14.25" customHeight="1">
      <c r="B12" s="74" t="s">
        <v>1716</v>
      </c>
      <c r="C12" s="75" t="s">
        <v>1707</v>
      </c>
      <c r="D12" s="87" t="s">
        <v>1900</v>
      </c>
      <c r="E12" s="258"/>
      <c r="F12" s="260"/>
      <c r="AM12" s="75"/>
      <c r="AN12" s="75"/>
      <c r="AR12" s="75"/>
    </row>
    <row r="13" spans="1:58" s="45" customFormat="1" ht="34.5" customHeight="1">
      <c r="A13" s="65" t="s">
        <v>9</v>
      </c>
      <c r="B13" s="65"/>
      <c r="C13" s="66"/>
      <c r="D13" s="88" t="s">
        <v>1901</v>
      </c>
      <c r="E13" s="258" t="s">
        <v>1360</v>
      </c>
      <c r="F13" s="260">
        <v>100</v>
      </c>
      <c r="G13" s="68"/>
      <c r="I13" s="69"/>
      <c r="J13" s="69"/>
      <c r="K13" s="69"/>
      <c r="L13" s="69"/>
      <c r="M13" s="69"/>
      <c r="AK13" s="71"/>
      <c r="AM13" s="71"/>
      <c r="AN13" s="71"/>
      <c r="AR13" s="43"/>
      <c r="AX13" s="72"/>
      <c r="AY13" s="72"/>
      <c r="AZ13" s="72"/>
      <c r="BA13" s="72"/>
      <c r="BB13" s="72"/>
      <c r="BC13" s="43"/>
      <c r="BD13" s="72"/>
      <c r="BE13" s="43"/>
      <c r="BF13" s="71"/>
    </row>
    <row r="14" spans="2:44" s="73" customFormat="1" ht="15" customHeight="1">
      <c r="B14" s="74" t="s">
        <v>1716</v>
      </c>
      <c r="C14" s="75" t="s">
        <v>1707</v>
      </c>
      <c r="D14" s="87" t="s">
        <v>1902</v>
      </c>
      <c r="E14" s="258"/>
      <c r="F14" s="260"/>
      <c r="AM14" s="75"/>
      <c r="AN14" s="75"/>
      <c r="AR14" s="75"/>
    </row>
    <row r="15" spans="1:58" s="45" customFormat="1" ht="24" customHeight="1">
      <c r="A15" s="65" t="s">
        <v>10</v>
      </c>
      <c r="B15" s="65"/>
      <c r="C15" s="66"/>
      <c r="D15" s="88" t="s">
        <v>1903</v>
      </c>
      <c r="E15" s="258" t="s">
        <v>1360</v>
      </c>
      <c r="F15" s="260">
        <v>100</v>
      </c>
      <c r="G15" s="68"/>
      <c r="I15" s="69"/>
      <c r="J15" s="69"/>
      <c r="K15" s="69"/>
      <c r="L15" s="69"/>
      <c r="M15" s="69"/>
      <c r="AK15" s="71"/>
      <c r="AM15" s="71"/>
      <c r="AN15" s="71"/>
      <c r="AR15" s="43"/>
      <c r="AX15" s="72"/>
      <c r="AY15" s="72"/>
      <c r="AZ15" s="72"/>
      <c r="BA15" s="72"/>
      <c r="BB15" s="72"/>
      <c r="BC15" s="43"/>
      <c r="BD15" s="72"/>
      <c r="BE15" s="43"/>
      <c r="BF15" s="71"/>
    </row>
    <row r="16" spans="1:58" s="45" customFormat="1" ht="24" customHeight="1">
      <c r="A16" s="65" t="s">
        <v>11</v>
      </c>
      <c r="B16" s="65"/>
      <c r="C16" s="66"/>
      <c r="D16" s="88" t="s">
        <v>1904</v>
      </c>
      <c r="E16" s="258" t="s">
        <v>1360</v>
      </c>
      <c r="F16" s="260">
        <v>100</v>
      </c>
      <c r="G16" s="68"/>
      <c r="I16" s="69"/>
      <c r="J16" s="69"/>
      <c r="K16" s="69"/>
      <c r="L16" s="69"/>
      <c r="M16" s="69"/>
      <c r="AK16" s="71"/>
      <c r="AM16" s="71"/>
      <c r="AN16" s="71"/>
      <c r="AR16" s="43"/>
      <c r="AX16" s="72"/>
      <c r="AY16" s="72"/>
      <c r="AZ16" s="72"/>
      <c r="BA16" s="72"/>
      <c r="BB16" s="72"/>
      <c r="BC16" s="43"/>
      <c r="BD16" s="72"/>
      <c r="BE16" s="43"/>
      <c r="BF16" s="71"/>
    </row>
    <row r="17" spans="1:56" s="58" customFormat="1" ht="12.75" customHeight="1">
      <c r="A17" s="68"/>
      <c r="B17" s="68"/>
      <c r="C17" s="95"/>
      <c r="D17" s="96"/>
      <c r="E17" s="258"/>
      <c r="F17" s="260"/>
      <c r="I17" s="61"/>
      <c r="K17" s="61"/>
      <c r="M17" s="61"/>
      <c r="AK17" s="59"/>
      <c r="AM17" s="63"/>
      <c r="AN17" s="63"/>
      <c r="AR17" s="59"/>
      <c r="BD17" s="64"/>
    </row>
    <row r="18" spans="1:58" s="45" customFormat="1" ht="36.75" customHeight="1">
      <c r="A18" s="65">
        <v>8</v>
      </c>
      <c r="B18" s="65"/>
      <c r="C18" s="66"/>
      <c r="D18" s="67" t="s">
        <v>1905</v>
      </c>
      <c r="E18" s="258" t="s">
        <v>1359</v>
      </c>
      <c r="F18" s="260">
        <v>100</v>
      </c>
      <c r="G18" s="68"/>
      <c r="I18" s="69"/>
      <c r="J18" s="69"/>
      <c r="K18" s="69"/>
      <c r="L18" s="69"/>
      <c r="M18" s="69"/>
      <c r="AK18" s="71"/>
      <c r="AM18" s="71"/>
      <c r="AN18" s="71"/>
      <c r="AR18" s="43"/>
      <c r="AX18" s="72"/>
      <c r="AY18" s="72"/>
      <c r="AZ18" s="72"/>
      <c r="BA18" s="72"/>
      <c r="BB18" s="72"/>
      <c r="BC18" s="43"/>
      <c r="BD18" s="72"/>
      <c r="BE18" s="43"/>
      <c r="BF18" s="71"/>
    </row>
    <row r="19" spans="2:44" s="73" customFormat="1" ht="12.75" customHeight="1">
      <c r="B19" s="74" t="s">
        <v>1716</v>
      </c>
      <c r="C19" s="75" t="s">
        <v>1707</v>
      </c>
      <c r="D19" s="87" t="s">
        <v>1906</v>
      </c>
      <c r="E19" s="258"/>
      <c r="F19" s="260"/>
      <c r="AM19" s="75"/>
      <c r="AN19" s="75"/>
      <c r="AR19" s="75"/>
    </row>
    <row r="20" spans="1:58" s="45" customFormat="1" ht="35.25" customHeight="1">
      <c r="A20" s="65">
        <v>9</v>
      </c>
      <c r="B20" s="65"/>
      <c r="C20" s="66"/>
      <c r="D20" s="88" t="s">
        <v>1907</v>
      </c>
      <c r="E20" s="258" t="s">
        <v>1359</v>
      </c>
      <c r="F20" s="260">
        <v>100</v>
      </c>
      <c r="G20" s="68"/>
      <c r="I20" s="69"/>
      <c r="J20" s="69"/>
      <c r="K20" s="69"/>
      <c r="L20" s="69"/>
      <c r="M20" s="69"/>
      <c r="AK20" s="71"/>
      <c r="AM20" s="71"/>
      <c r="AN20" s="71"/>
      <c r="AR20" s="43"/>
      <c r="AX20" s="72"/>
      <c r="AY20" s="72"/>
      <c r="AZ20" s="72"/>
      <c r="BA20" s="72"/>
      <c r="BB20" s="72"/>
      <c r="BC20" s="43"/>
      <c r="BD20" s="72"/>
      <c r="BE20" s="43"/>
      <c r="BF20" s="71"/>
    </row>
    <row r="21" spans="2:44" s="73" customFormat="1" ht="13.5" customHeight="1">
      <c r="B21" s="74" t="s">
        <v>1716</v>
      </c>
      <c r="C21" s="75" t="s">
        <v>1707</v>
      </c>
      <c r="D21" s="87" t="s">
        <v>1908</v>
      </c>
      <c r="E21" s="258"/>
      <c r="F21" s="260"/>
      <c r="AM21" s="75"/>
      <c r="AN21" s="75"/>
      <c r="AR21" s="75"/>
    </row>
    <row r="22" spans="1:58" s="45" customFormat="1" ht="34.5" customHeight="1">
      <c r="A22" s="65">
        <v>10</v>
      </c>
      <c r="B22" s="65"/>
      <c r="C22" s="66"/>
      <c r="D22" s="88" t="s">
        <v>1909</v>
      </c>
      <c r="E22" s="258" t="s">
        <v>1359</v>
      </c>
      <c r="F22" s="260">
        <v>100</v>
      </c>
      <c r="G22" s="68"/>
      <c r="I22" s="69"/>
      <c r="J22" s="69"/>
      <c r="K22" s="69"/>
      <c r="L22" s="69"/>
      <c r="M22" s="69"/>
      <c r="AK22" s="71"/>
      <c r="AM22" s="71"/>
      <c r="AN22" s="71"/>
      <c r="AR22" s="43"/>
      <c r="AX22" s="72"/>
      <c r="AY22" s="72"/>
      <c r="AZ22" s="72"/>
      <c r="BA22" s="72"/>
      <c r="BB22" s="72"/>
      <c r="BC22" s="43"/>
      <c r="BD22" s="72"/>
      <c r="BE22" s="43"/>
      <c r="BF22" s="71"/>
    </row>
    <row r="23" spans="2:44" s="73" customFormat="1" ht="15" customHeight="1">
      <c r="B23" s="74" t="s">
        <v>1716</v>
      </c>
      <c r="C23" s="75"/>
      <c r="D23" s="87" t="s">
        <v>1910</v>
      </c>
      <c r="E23" s="258"/>
      <c r="F23" s="260"/>
      <c r="AM23" s="75"/>
      <c r="AN23" s="75"/>
      <c r="AR23" s="75"/>
    </row>
    <row r="24" spans="1:58" s="45" customFormat="1" ht="36">
      <c r="A24" s="65">
        <v>11</v>
      </c>
      <c r="B24" s="65"/>
      <c r="C24" s="66"/>
      <c r="D24" s="88" t="s">
        <v>1911</v>
      </c>
      <c r="E24" s="258" t="s">
        <v>1359</v>
      </c>
      <c r="F24" s="260">
        <v>100</v>
      </c>
      <c r="G24" s="68"/>
      <c r="I24" s="69"/>
      <c r="J24" s="69"/>
      <c r="K24" s="69"/>
      <c r="L24" s="69"/>
      <c r="M24" s="69"/>
      <c r="AK24" s="71"/>
      <c r="AM24" s="71"/>
      <c r="AN24" s="71"/>
      <c r="AR24" s="43"/>
      <c r="AX24" s="72"/>
      <c r="AY24" s="72"/>
      <c r="AZ24" s="72"/>
      <c r="BA24" s="72"/>
      <c r="BB24" s="72"/>
      <c r="BC24" s="43"/>
      <c r="BD24" s="72"/>
      <c r="BE24" s="43"/>
      <c r="BF24" s="71"/>
    </row>
    <row r="25" spans="2:44" s="73" customFormat="1" ht="15" customHeight="1">
      <c r="B25" s="74" t="s">
        <v>1716</v>
      </c>
      <c r="C25" s="75" t="s">
        <v>1707</v>
      </c>
      <c r="D25" s="87" t="s">
        <v>1912</v>
      </c>
      <c r="E25" s="258"/>
      <c r="F25" s="260"/>
      <c r="AM25" s="75"/>
      <c r="AN25" s="75"/>
      <c r="AR25" s="75"/>
    </row>
    <row r="26" spans="1:58" s="45" customFormat="1" ht="33.75" customHeight="1">
      <c r="A26" s="65">
        <v>12</v>
      </c>
      <c r="B26" s="65"/>
      <c r="C26" s="66"/>
      <c r="D26" s="88" t="s">
        <v>1913</v>
      </c>
      <c r="E26" s="258" t="s">
        <v>1359</v>
      </c>
      <c r="F26" s="260">
        <v>100</v>
      </c>
      <c r="G26" s="68"/>
      <c r="I26" s="69"/>
      <c r="J26" s="69"/>
      <c r="K26" s="69"/>
      <c r="L26" s="69"/>
      <c r="M26" s="69"/>
      <c r="AK26" s="71"/>
      <c r="AM26" s="71"/>
      <c r="AN26" s="71"/>
      <c r="AR26" s="43"/>
      <c r="AX26" s="72"/>
      <c r="AY26" s="72"/>
      <c r="AZ26" s="72"/>
      <c r="BA26" s="72"/>
      <c r="BB26" s="72"/>
      <c r="BC26" s="43"/>
      <c r="BD26" s="72"/>
      <c r="BE26" s="43"/>
      <c r="BF26" s="71"/>
    </row>
    <row r="27" spans="2:44" s="73" customFormat="1" ht="14.25" customHeight="1">
      <c r="B27" s="74" t="s">
        <v>1716</v>
      </c>
      <c r="C27" s="75"/>
      <c r="D27" s="87" t="s">
        <v>1914</v>
      </c>
      <c r="E27" s="259"/>
      <c r="F27" s="257"/>
      <c r="AM27" s="75"/>
      <c r="AN27" s="75"/>
      <c r="AR27" s="75"/>
    </row>
    <row r="28" spans="1:58" s="45" customFormat="1" ht="33" customHeight="1">
      <c r="A28" s="65">
        <v>13</v>
      </c>
      <c r="B28" s="65"/>
      <c r="C28" s="66"/>
      <c r="D28" s="88" t="s">
        <v>1915</v>
      </c>
      <c r="E28" s="259" t="s">
        <v>1359</v>
      </c>
      <c r="F28" s="257">
        <v>100</v>
      </c>
      <c r="G28" s="68"/>
      <c r="I28" s="69"/>
      <c r="J28" s="69"/>
      <c r="K28" s="69"/>
      <c r="L28" s="69"/>
      <c r="M28" s="69"/>
      <c r="AK28" s="71"/>
      <c r="AM28" s="71"/>
      <c r="AN28" s="71"/>
      <c r="AR28" s="43"/>
      <c r="AX28" s="72"/>
      <c r="AY28" s="72"/>
      <c r="AZ28" s="72"/>
      <c r="BA28" s="72"/>
      <c r="BB28" s="72"/>
      <c r="BC28" s="43"/>
      <c r="BD28" s="72"/>
      <c r="BE28" s="43"/>
      <c r="BF28" s="71"/>
    </row>
    <row r="29" spans="2:44" s="73" customFormat="1" ht="15" customHeight="1">
      <c r="B29" s="74" t="s">
        <v>1716</v>
      </c>
      <c r="C29" s="75" t="s">
        <v>1707</v>
      </c>
      <c r="D29" s="87" t="s">
        <v>1916</v>
      </c>
      <c r="E29" s="258"/>
      <c r="F29" s="260"/>
      <c r="AM29" s="75"/>
      <c r="AN29" s="75"/>
      <c r="AR29" s="75"/>
    </row>
    <row r="30" spans="1:44" s="73" customFormat="1" ht="48">
      <c r="A30" s="90">
        <v>14</v>
      </c>
      <c r="B30" s="90"/>
      <c r="C30" s="91"/>
      <c r="D30" s="92" t="s">
        <v>1917</v>
      </c>
      <c r="E30" s="259" t="s">
        <v>1345</v>
      </c>
      <c r="F30" s="257">
        <v>100</v>
      </c>
      <c r="AM30" s="75"/>
      <c r="AN30" s="75"/>
      <c r="AR30" s="75"/>
    </row>
    <row r="31" spans="1:44" s="73" customFormat="1" ht="14.25" customHeight="1">
      <c r="A31" s="83"/>
      <c r="B31" s="80" t="s">
        <v>1716</v>
      </c>
      <c r="C31" s="81" t="s">
        <v>1707</v>
      </c>
      <c r="D31" s="82" t="s">
        <v>1918</v>
      </c>
      <c r="E31" s="259"/>
      <c r="F31" s="257"/>
      <c r="AM31" s="75"/>
      <c r="AN31" s="75"/>
      <c r="AR31" s="75"/>
    </row>
    <row r="32" spans="1:44" s="73" customFormat="1" ht="24">
      <c r="A32" s="90">
        <v>15</v>
      </c>
      <c r="B32" s="90"/>
      <c r="C32" s="91"/>
      <c r="D32" s="93" t="s">
        <v>1919</v>
      </c>
      <c r="E32" s="259" t="s">
        <v>1345</v>
      </c>
      <c r="F32" s="257">
        <v>100</v>
      </c>
      <c r="AM32" s="75"/>
      <c r="AN32" s="75"/>
      <c r="AR32" s="75"/>
    </row>
    <row r="33" spans="1:58" s="45" customFormat="1" ht="15" customHeight="1">
      <c r="A33" s="109"/>
      <c r="B33" s="109"/>
      <c r="C33" s="110"/>
      <c r="D33" s="111"/>
      <c r="E33" s="259"/>
      <c r="F33" s="257"/>
      <c r="G33" s="68"/>
      <c r="I33" s="69"/>
      <c r="J33" s="69"/>
      <c r="K33" s="69"/>
      <c r="L33" s="69"/>
      <c r="M33" s="69"/>
      <c r="AK33" s="71"/>
      <c r="AM33" s="71"/>
      <c r="AN33" s="71"/>
      <c r="AR33" s="43"/>
      <c r="AX33" s="72"/>
      <c r="AY33" s="72"/>
      <c r="AZ33" s="72"/>
      <c r="BA33" s="72"/>
      <c r="BB33" s="72"/>
      <c r="BC33" s="43"/>
      <c r="BD33" s="72"/>
      <c r="BE33" s="43"/>
      <c r="BF33" s="71"/>
    </row>
    <row r="34" spans="2:56" s="58" customFormat="1" ht="22.5" customHeight="1">
      <c r="B34" s="59" t="s">
        <v>1324</v>
      </c>
      <c r="C34" s="86" t="s">
        <v>1115</v>
      </c>
      <c r="D34" s="86" t="s">
        <v>1920</v>
      </c>
      <c r="E34" s="259"/>
      <c r="F34" s="257"/>
      <c r="I34" s="61"/>
      <c r="K34" s="61"/>
      <c r="M34" s="61"/>
      <c r="AK34" s="59"/>
      <c r="AM34" s="63"/>
      <c r="AN34" s="63"/>
      <c r="AR34" s="59"/>
      <c r="BD34" s="64"/>
    </row>
    <row r="35" spans="1:44" s="73" customFormat="1" ht="36">
      <c r="A35" s="65">
        <v>16</v>
      </c>
      <c r="B35" s="65"/>
      <c r="C35" s="66"/>
      <c r="D35" s="67" t="s">
        <v>1921</v>
      </c>
      <c r="E35" s="259" t="s">
        <v>1104</v>
      </c>
      <c r="F35" s="257"/>
      <c r="AM35" s="75"/>
      <c r="AN35" s="75"/>
      <c r="AR35" s="75"/>
    </row>
    <row r="36" spans="2:44" s="73" customFormat="1" ht="15.75" customHeight="1">
      <c r="B36" s="74" t="s">
        <v>1716</v>
      </c>
      <c r="C36" s="75" t="s">
        <v>1707</v>
      </c>
      <c r="D36" s="87" t="s">
        <v>1922</v>
      </c>
      <c r="E36" s="259"/>
      <c r="F36" s="257"/>
      <c r="AM36" s="75"/>
      <c r="AN36" s="75"/>
      <c r="AR36" s="75"/>
    </row>
    <row r="37" spans="1:44" s="73" customFormat="1" ht="35.25" customHeight="1">
      <c r="A37" s="65">
        <v>17</v>
      </c>
      <c r="B37" s="65"/>
      <c r="C37" s="66"/>
      <c r="D37" s="88" t="s">
        <v>1923</v>
      </c>
      <c r="E37" s="259" t="s">
        <v>1104</v>
      </c>
      <c r="F37" s="257"/>
      <c r="AM37" s="75"/>
      <c r="AN37" s="75"/>
      <c r="AR37" s="75"/>
    </row>
    <row r="38" spans="2:44" s="73" customFormat="1" ht="11.25">
      <c r="B38" s="74" t="s">
        <v>1716</v>
      </c>
      <c r="C38" s="75" t="s">
        <v>1707</v>
      </c>
      <c r="D38" s="87" t="s">
        <v>1924</v>
      </c>
      <c r="E38" s="259"/>
      <c r="F38" s="257"/>
      <c r="AM38" s="75"/>
      <c r="AN38" s="75"/>
      <c r="AR38" s="75"/>
    </row>
    <row r="39" spans="1:44" s="73" customFormat="1" ht="36">
      <c r="A39" s="65">
        <v>18</v>
      </c>
      <c r="B39" s="65"/>
      <c r="C39" s="66"/>
      <c r="D39" s="88" t="s">
        <v>1925</v>
      </c>
      <c r="E39" s="259" t="s">
        <v>1104</v>
      </c>
      <c r="F39" s="257"/>
      <c r="AM39" s="75"/>
      <c r="AN39" s="75"/>
      <c r="AR39" s="75"/>
    </row>
    <row r="40" spans="2:44" s="73" customFormat="1" ht="15" customHeight="1">
      <c r="B40" s="74" t="s">
        <v>1716</v>
      </c>
      <c r="C40" s="75" t="s">
        <v>1707</v>
      </c>
      <c r="D40" s="87" t="s">
        <v>1926</v>
      </c>
      <c r="E40" s="257"/>
      <c r="F40" s="257"/>
      <c r="AM40" s="75"/>
      <c r="AN40" s="75"/>
      <c r="AR40" s="75"/>
    </row>
    <row r="41" spans="1:44" s="73" customFormat="1" ht="35.25" customHeight="1">
      <c r="A41" s="65">
        <v>19</v>
      </c>
      <c r="B41" s="65"/>
      <c r="C41" s="66"/>
      <c r="D41" s="88" t="s">
        <v>1927</v>
      </c>
      <c r="E41" s="257" t="s">
        <v>1104</v>
      </c>
      <c r="F41" s="257"/>
      <c r="AM41" s="75"/>
      <c r="AN41" s="75"/>
      <c r="AR41" s="75"/>
    </row>
    <row r="42" spans="2:44" s="73" customFormat="1" ht="14.25" customHeight="1">
      <c r="B42" s="74" t="s">
        <v>1716</v>
      </c>
      <c r="C42" s="75" t="s">
        <v>1707</v>
      </c>
      <c r="D42" s="87" t="s">
        <v>1928</v>
      </c>
      <c r="E42" s="257"/>
      <c r="F42" s="257"/>
      <c r="AM42" s="75"/>
      <c r="AN42" s="75"/>
      <c r="AR42" s="75"/>
    </row>
    <row r="43" spans="1:44" s="73" customFormat="1" ht="39" customHeight="1">
      <c r="A43" s="65">
        <v>20</v>
      </c>
      <c r="B43" s="65"/>
      <c r="C43" s="66"/>
      <c r="D43" s="88" t="s">
        <v>1929</v>
      </c>
      <c r="E43" s="257" t="s">
        <v>1104</v>
      </c>
      <c r="F43" s="257"/>
      <c r="AM43" s="75"/>
      <c r="AN43" s="75"/>
      <c r="AR43" s="75"/>
    </row>
    <row r="44" spans="2:44" s="73" customFormat="1" ht="14.25" customHeight="1">
      <c r="B44" s="74" t="s">
        <v>1716</v>
      </c>
      <c r="C44" s="75" t="s">
        <v>1707</v>
      </c>
      <c r="D44" s="87" t="s">
        <v>1930</v>
      </c>
      <c r="E44" s="257"/>
      <c r="F44" s="257"/>
      <c r="AM44" s="75"/>
      <c r="AN44" s="75"/>
      <c r="AR44" s="75"/>
    </row>
    <row r="45" spans="1:44" s="73" customFormat="1" ht="36" customHeight="1">
      <c r="A45" s="65">
        <v>21</v>
      </c>
      <c r="B45" s="65"/>
      <c r="C45" s="66"/>
      <c r="D45" s="67" t="s">
        <v>1931</v>
      </c>
      <c r="E45" s="257" t="s">
        <v>1104</v>
      </c>
      <c r="F45" s="257"/>
      <c r="AM45" s="75"/>
      <c r="AN45" s="75"/>
      <c r="AR45" s="75"/>
    </row>
    <row r="46" spans="2:44" s="73" customFormat="1" ht="14.25" customHeight="1">
      <c r="B46" s="74" t="s">
        <v>1716</v>
      </c>
      <c r="C46" s="75" t="s">
        <v>1707</v>
      </c>
      <c r="D46" s="87" t="s">
        <v>1932</v>
      </c>
      <c r="E46" s="257"/>
      <c r="F46" s="257"/>
      <c r="AM46" s="75"/>
      <c r="AN46" s="75"/>
      <c r="AR46" s="75"/>
    </row>
    <row r="47" spans="1:44" s="73" customFormat="1" ht="35.25" customHeight="1">
      <c r="A47" s="65">
        <v>22</v>
      </c>
      <c r="B47" s="65"/>
      <c r="C47" s="66"/>
      <c r="D47" s="88" t="s">
        <v>1933</v>
      </c>
      <c r="E47" s="257" t="s">
        <v>1104</v>
      </c>
      <c r="F47" s="257"/>
      <c r="AM47" s="75"/>
      <c r="AN47" s="75"/>
      <c r="AR47" s="75"/>
    </row>
    <row r="48" spans="2:44" s="73" customFormat="1" ht="15" customHeight="1">
      <c r="B48" s="74" t="s">
        <v>1716</v>
      </c>
      <c r="C48" s="75" t="s">
        <v>1707</v>
      </c>
      <c r="D48" s="87" t="s">
        <v>1934</v>
      </c>
      <c r="E48" s="257"/>
      <c r="F48" s="257"/>
      <c r="AM48" s="75"/>
      <c r="AN48" s="75"/>
      <c r="AR48" s="75"/>
    </row>
    <row r="49" spans="1:56" s="58" customFormat="1" ht="34.5" customHeight="1">
      <c r="A49" s="65">
        <v>23</v>
      </c>
      <c r="B49" s="65"/>
      <c r="C49" s="66"/>
      <c r="D49" s="88" t="s">
        <v>1935</v>
      </c>
      <c r="E49" s="257" t="s">
        <v>1104</v>
      </c>
      <c r="F49" s="257"/>
      <c r="I49" s="61"/>
      <c r="K49" s="61"/>
      <c r="M49" s="61"/>
      <c r="AK49" s="59"/>
      <c r="AM49" s="63"/>
      <c r="AN49" s="63"/>
      <c r="AR49" s="59"/>
      <c r="BD49" s="64"/>
    </row>
    <row r="50" spans="1:58" s="45" customFormat="1" ht="13.5" customHeight="1">
      <c r="A50" s="73"/>
      <c r="B50" s="74" t="s">
        <v>1716</v>
      </c>
      <c r="C50" s="75"/>
      <c r="D50" s="87" t="s">
        <v>1936</v>
      </c>
      <c r="E50" s="257"/>
      <c r="F50" s="257"/>
      <c r="G50" s="68"/>
      <c r="I50" s="69"/>
      <c r="J50" s="69"/>
      <c r="K50" s="69"/>
      <c r="L50" s="69"/>
      <c r="M50" s="69"/>
      <c r="AK50" s="71"/>
      <c r="AM50" s="71"/>
      <c r="AN50" s="71"/>
      <c r="AR50" s="43"/>
      <c r="AX50" s="72"/>
      <c r="AY50" s="72"/>
      <c r="AZ50" s="72"/>
      <c r="BA50" s="72"/>
      <c r="BB50" s="72"/>
      <c r="BC50" s="43"/>
      <c r="BD50" s="72"/>
      <c r="BE50" s="43"/>
      <c r="BF50" s="71"/>
    </row>
    <row r="51" spans="1:44" s="73" customFormat="1" ht="36.75" customHeight="1">
      <c r="A51" s="65">
        <v>24</v>
      </c>
      <c r="B51" s="65"/>
      <c r="C51" s="66"/>
      <c r="D51" s="88" t="s">
        <v>1937</v>
      </c>
      <c r="E51" s="257" t="s">
        <v>1104</v>
      </c>
      <c r="F51" s="257"/>
      <c r="AM51" s="75"/>
      <c r="AN51" s="75"/>
      <c r="AR51" s="75"/>
    </row>
    <row r="52" spans="2:44" s="73" customFormat="1" ht="15" customHeight="1">
      <c r="B52" s="74" t="s">
        <v>1716</v>
      </c>
      <c r="C52" s="75" t="s">
        <v>1707</v>
      </c>
      <c r="D52" s="87" t="s">
        <v>1938</v>
      </c>
      <c r="E52" s="257"/>
      <c r="F52" s="257"/>
      <c r="AM52" s="75"/>
      <c r="AN52" s="75"/>
      <c r="AR52" s="75"/>
    </row>
    <row r="53" spans="1:58" s="45" customFormat="1" ht="33" customHeight="1">
      <c r="A53" s="65">
        <v>25</v>
      </c>
      <c r="B53" s="65"/>
      <c r="C53" s="66"/>
      <c r="D53" s="88" t="s">
        <v>1939</v>
      </c>
      <c r="E53" s="257" t="s">
        <v>1104</v>
      </c>
      <c r="F53" s="257"/>
      <c r="G53" s="68"/>
      <c r="I53" s="69"/>
      <c r="J53" s="69"/>
      <c r="K53" s="69"/>
      <c r="L53" s="69"/>
      <c r="M53" s="69"/>
      <c r="AK53" s="71"/>
      <c r="AM53" s="71"/>
      <c r="AN53" s="71"/>
      <c r="AR53" s="43"/>
      <c r="AX53" s="72"/>
      <c r="AY53" s="72"/>
      <c r="AZ53" s="72"/>
      <c r="BA53" s="72"/>
      <c r="BB53" s="72"/>
      <c r="BC53" s="43"/>
      <c r="BD53" s="72"/>
      <c r="BE53" s="43"/>
      <c r="BF53" s="71"/>
    </row>
    <row r="54" spans="2:44" s="73" customFormat="1" ht="15" customHeight="1">
      <c r="B54" s="74" t="s">
        <v>1716</v>
      </c>
      <c r="C54" s="75"/>
      <c r="D54" s="87" t="s">
        <v>1940</v>
      </c>
      <c r="E54" s="257"/>
      <c r="F54" s="257"/>
      <c r="AM54" s="75"/>
      <c r="AN54" s="75"/>
      <c r="AR54" s="75"/>
    </row>
    <row r="55" spans="1:58" s="45" customFormat="1" ht="42.75" customHeight="1">
      <c r="A55" s="65">
        <v>26</v>
      </c>
      <c r="B55" s="65"/>
      <c r="C55" s="66"/>
      <c r="D55" s="88" t="s">
        <v>1941</v>
      </c>
      <c r="E55" s="257" t="s">
        <v>1104</v>
      </c>
      <c r="F55" s="257"/>
      <c r="G55" s="68"/>
      <c r="I55" s="69"/>
      <c r="J55" s="69"/>
      <c r="K55" s="69"/>
      <c r="L55" s="69"/>
      <c r="M55" s="69"/>
      <c r="AK55" s="71"/>
      <c r="AM55" s="71"/>
      <c r="AN55" s="71"/>
      <c r="AR55" s="43"/>
      <c r="AX55" s="72"/>
      <c r="AY55" s="72"/>
      <c r="AZ55" s="72"/>
      <c r="BA55" s="72"/>
      <c r="BB55" s="72"/>
      <c r="BC55" s="43"/>
      <c r="BD55" s="72"/>
      <c r="BE55" s="43"/>
      <c r="BF55" s="71"/>
    </row>
    <row r="56" spans="2:44" s="73" customFormat="1" ht="12.75" customHeight="1">
      <c r="B56" s="74" t="s">
        <v>1716</v>
      </c>
      <c r="C56" s="75" t="s">
        <v>1707</v>
      </c>
      <c r="D56" s="87" t="s">
        <v>1942</v>
      </c>
      <c r="E56" s="257"/>
      <c r="F56" s="257"/>
      <c r="AM56" s="75"/>
      <c r="AN56" s="75"/>
      <c r="AR56" s="75"/>
    </row>
    <row r="57" spans="1:58" s="45" customFormat="1" ht="45" customHeight="1">
      <c r="A57" s="90">
        <v>27</v>
      </c>
      <c r="B57" s="90" t="s">
        <v>1088</v>
      </c>
      <c r="C57" s="91"/>
      <c r="D57" s="92" t="s">
        <v>1943</v>
      </c>
      <c r="E57" s="257" t="s">
        <v>1104</v>
      </c>
      <c r="F57" s="257"/>
      <c r="G57" s="68"/>
      <c r="I57" s="69"/>
      <c r="J57" s="69"/>
      <c r="K57" s="69"/>
      <c r="L57" s="69"/>
      <c r="M57" s="69"/>
      <c r="AK57" s="71"/>
      <c r="AM57" s="71"/>
      <c r="AN57" s="71"/>
      <c r="AR57" s="43"/>
      <c r="AX57" s="72"/>
      <c r="AY57" s="72"/>
      <c r="AZ57" s="72"/>
      <c r="BA57" s="72"/>
      <c r="BB57" s="72"/>
      <c r="BC57" s="43"/>
      <c r="BD57" s="72"/>
      <c r="BE57" s="43"/>
      <c r="BF57" s="71"/>
    </row>
    <row r="58" spans="1:44" s="73" customFormat="1" ht="12.75" customHeight="1">
      <c r="A58" s="83"/>
      <c r="B58" s="80" t="s">
        <v>1716</v>
      </c>
      <c r="C58" s="81" t="s">
        <v>1707</v>
      </c>
      <c r="D58" s="82" t="s">
        <v>1944</v>
      </c>
      <c r="E58" s="257"/>
      <c r="F58" s="257"/>
      <c r="AM58" s="75"/>
      <c r="AN58" s="75"/>
      <c r="AR58" s="75"/>
    </row>
    <row r="59" spans="1:58" s="45" customFormat="1" ht="15" customHeight="1">
      <c r="A59" s="109"/>
      <c r="B59" s="109"/>
      <c r="C59" s="110"/>
      <c r="D59" s="111"/>
      <c r="E59" s="257"/>
      <c r="F59" s="257"/>
      <c r="G59" s="68"/>
      <c r="I59" s="69"/>
      <c r="J59" s="69"/>
      <c r="K59" s="69"/>
      <c r="L59" s="69"/>
      <c r="M59" s="69"/>
      <c r="AK59" s="71"/>
      <c r="AM59" s="71"/>
      <c r="AN59" s="71"/>
      <c r="AR59" s="43"/>
      <c r="AX59" s="72"/>
      <c r="AY59" s="72"/>
      <c r="AZ59" s="72"/>
      <c r="BA59" s="72"/>
      <c r="BB59" s="72"/>
      <c r="BC59" s="43"/>
      <c r="BD59" s="72"/>
      <c r="BE59" s="43"/>
      <c r="BF59" s="71"/>
    </row>
    <row r="60" spans="1:58" s="45" customFormat="1" ht="33" customHeight="1">
      <c r="A60" s="109"/>
      <c r="B60" s="86" t="s">
        <v>1324</v>
      </c>
      <c r="C60" s="86" t="s">
        <v>1142</v>
      </c>
      <c r="D60" s="86" t="s">
        <v>1945</v>
      </c>
      <c r="E60" s="257"/>
      <c r="F60" s="257"/>
      <c r="G60" s="68"/>
      <c r="I60" s="69"/>
      <c r="J60" s="69"/>
      <c r="K60" s="69"/>
      <c r="L60" s="69"/>
      <c r="M60" s="69"/>
      <c r="AK60" s="71"/>
      <c r="AM60" s="71"/>
      <c r="AN60" s="71"/>
      <c r="AR60" s="43"/>
      <c r="AX60" s="72"/>
      <c r="AY60" s="72"/>
      <c r="AZ60" s="72"/>
      <c r="BA60" s="72"/>
      <c r="BB60" s="72"/>
      <c r="BC60" s="43"/>
      <c r="BD60" s="72"/>
      <c r="BE60" s="43"/>
      <c r="BF60" s="71"/>
    </row>
    <row r="61" spans="1:58" s="45" customFormat="1" ht="36.75" customHeight="1">
      <c r="A61" s="90">
        <v>28</v>
      </c>
      <c r="B61" s="112" t="s">
        <v>1946</v>
      </c>
      <c r="C61" s="91"/>
      <c r="D61" s="93" t="s">
        <v>1947</v>
      </c>
      <c r="E61" s="257" t="s">
        <v>1360</v>
      </c>
      <c r="F61" s="257">
        <v>65</v>
      </c>
      <c r="G61" s="68"/>
      <c r="I61" s="69"/>
      <c r="J61" s="69"/>
      <c r="K61" s="69"/>
      <c r="L61" s="69"/>
      <c r="M61" s="69"/>
      <c r="AK61" s="71"/>
      <c r="AM61" s="71"/>
      <c r="AN61" s="71"/>
      <c r="AR61" s="43"/>
      <c r="AX61" s="72"/>
      <c r="AY61" s="72"/>
      <c r="AZ61" s="72"/>
      <c r="BA61" s="72"/>
      <c r="BB61" s="72"/>
      <c r="BC61" s="43"/>
      <c r="BD61" s="72"/>
      <c r="BE61" s="43"/>
      <c r="BF61" s="71"/>
    </row>
    <row r="62" spans="1:58" s="45" customFormat="1" ht="33" customHeight="1">
      <c r="A62" s="90">
        <v>29</v>
      </c>
      <c r="B62" s="112" t="s">
        <v>1948</v>
      </c>
      <c r="C62" s="91"/>
      <c r="D62" s="93" t="s">
        <v>1949</v>
      </c>
      <c r="E62" s="257" t="s">
        <v>1360</v>
      </c>
      <c r="F62" s="257">
        <v>90</v>
      </c>
      <c r="G62" s="68"/>
      <c r="I62" s="69"/>
      <c r="J62" s="69"/>
      <c r="K62" s="69"/>
      <c r="L62" s="69"/>
      <c r="M62" s="69"/>
      <c r="AK62" s="71"/>
      <c r="AM62" s="71"/>
      <c r="AN62" s="71"/>
      <c r="AR62" s="43"/>
      <c r="AX62" s="72"/>
      <c r="AY62" s="72"/>
      <c r="AZ62" s="72"/>
      <c r="BA62" s="72"/>
      <c r="BB62" s="72"/>
      <c r="BC62" s="43"/>
      <c r="BD62" s="72"/>
      <c r="BE62" s="43"/>
      <c r="BF62" s="71"/>
    </row>
    <row r="63" spans="1:6" s="45" customFormat="1" ht="24" customHeight="1">
      <c r="A63" s="90">
        <v>30</v>
      </c>
      <c r="B63" s="112" t="s">
        <v>1950</v>
      </c>
      <c r="C63" s="91"/>
      <c r="D63" s="93" t="s">
        <v>1951</v>
      </c>
      <c r="E63" s="257" t="s">
        <v>1360</v>
      </c>
      <c r="F63" s="257">
        <v>90</v>
      </c>
    </row>
    <row r="64" spans="1:5" ht="23.25" customHeight="1">
      <c r="A64" s="90">
        <v>31</v>
      </c>
      <c r="B64" s="112"/>
      <c r="C64" s="91"/>
      <c r="D64" s="93" t="s">
        <v>1952</v>
      </c>
      <c r="E64" s="257" t="s">
        <v>1104</v>
      </c>
    </row>
    <row r="65" spans="1:4" ht="14.25" customHeight="1">
      <c r="A65" s="83"/>
      <c r="B65" s="80" t="s">
        <v>1716</v>
      </c>
      <c r="C65" s="81" t="s">
        <v>1707</v>
      </c>
      <c r="D65" s="82" t="s">
        <v>1953</v>
      </c>
    </row>
    <row r="66" spans="1:6" ht="48">
      <c r="A66" s="90">
        <v>32</v>
      </c>
      <c r="B66" s="112" t="s">
        <v>1817</v>
      </c>
      <c r="C66" s="91"/>
      <c r="D66" s="93" t="s">
        <v>1954</v>
      </c>
      <c r="E66" s="257" t="s">
        <v>1136</v>
      </c>
      <c r="F66" s="257">
        <v>65</v>
      </c>
    </row>
    <row r="67" spans="1:6" ht="36">
      <c r="A67" s="90">
        <v>33</v>
      </c>
      <c r="B67" s="112"/>
      <c r="C67" s="91"/>
      <c r="D67" s="92" t="s">
        <v>1955</v>
      </c>
      <c r="E67" s="257" t="s">
        <v>1136</v>
      </c>
      <c r="F67" s="257">
        <v>90</v>
      </c>
    </row>
    <row r="68" spans="1:6" ht="36">
      <c r="A68" s="90">
        <v>34</v>
      </c>
      <c r="B68" s="112"/>
      <c r="C68" s="91"/>
      <c r="D68" s="93" t="s">
        <v>1956</v>
      </c>
      <c r="E68" s="257" t="s">
        <v>1326</v>
      </c>
      <c r="F68" s="257">
        <v>95</v>
      </c>
    </row>
    <row r="69" spans="1:4" ht="14.25" customHeight="1">
      <c r="A69" s="83"/>
      <c r="B69" s="80" t="s">
        <v>1716</v>
      </c>
      <c r="C69" s="81" t="s">
        <v>1707</v>
      </c>
      <c r="D69" s="82" t="s">
        <v>1957</v>
      </c>
    </row>
    <row r="70" spans="1:6" ht="48">
      <c r="A70" s="90">
        <v>35</v>
      </c>
      <c r="B70" s="112" t="s">
        <v>1958</v>
      </c>
      <c r="C70" s="91"/>
      <c r="D70" s="93" t="s">
        <v>1959</v>
      </c>
      <c r="E70" s="257" t="s">
        <v>1357</v>
      </c>
      <c r="F70" s="257">
        <v>95</v>
      </c>
    </row>
    <row r="71" spans="1:6" ht="39.75" customHeight="1">
      <c r="A71" s="90">
        <v>36</v>
      </c>
      <c r="B71" s="112" t="s">
        <v>1960</v>
      </c>
      <c r="C71" s="91"/>
      <c r="D71" s="93" t="s">
        <v>1961</v>
      </c>
      <c r="E71" s="257" t="s">
        <v>1357</v>
      </c>
      <c r="F71" s="257">
        <v>95</v>
      </c>
    </row>
    <row r="72" spans="1:6" ht="39.75" customHeight="1">
      <c r="A72" s="90">
        <v>37</v>
      </c>
      <c r="B72" s="112" t="s">
        <v>1962</v>
      </c>
      <c r="C72" s="91"/>
      <c r="D72" s="93" t="s">
        <v>1963</v>
      </c>
      <c r="E72" s="257" t="s">
        <v>1326</v>
      </c>
      <c r="F72" s="257">
        <v>90</v>
      </c>
    </row>
    <row r="73" spans="1:6" ht="39.75" customHeight="1">
      <c r="A73" s="90">
        <v>38</v>
      </c>
      <c r="B73" s="112" t="s">
        <v>1962</v>
      </c>
      <c r="C73" s="91"/>
      <c r="D73" s="93" t="s">
        <v>1964</v>
      </c>
      <c r="E73" s="257" t="s">
        <v>1326</v>
      </c>
      <c r="F73" s="257">
        <v>90</v>
      </c>
    </row>
    <row r="74" spans="1:4" ht="39.75" customHeight="1">
      <c r="A74" s="90">
        <v>39</v>
      </c>
      <c r="B74" s="112" t="s">
        <v>1965</v>
      </c>
      <c r="C74" s="91"/>
      <c r="D74" s="92" t="s">
        <v>1966</v>
      </c>
    </row>
    <row r="75" spans="1:6" ht="36">
      <c r="A75" s="90">
        <v>40</v>
      </c>
      <c r="B75" s="112"/>
      <c r="C75" s="91"/>
      <c r="D75" s="93" t="s">
        <v>1967</v>
      </c>
      <c r="E75" s="257" t="s">
        <v>1357</v>
      </c>
      <c r="F75" s="257">
        <v>95</v>
      </c>
    </row>
    <row r="76" spans="1:4" ht="12">
      <c r="A76" s="109"/>
      <c r="B76" s="109"/>
      <c r="C76" s="110"/>
      <c r="D76" s="111"/>
    </row>
    <row r="77" spans="1:4" ht="12.75">
      <c r="A77" s="58"/>
      <c r="B77" s="59" t="s">
        <v>1324</v>
      </c>
      <c r="C77" s="86" t="s">
        <v>1136</v>
      </c>
      <c r="D77" s="86" t="s">
        <v>1968</v>
      </c>
    </row>
    <row r="78" spans="1:6" ht="48">
      <c r="A78" s="65">
        <v>41</v>
      </c>
      <c r="B78" s="65"/>
      <c r="C78" s="66"/>
      <c r="D78" s="67" t="s">
        <v>1969</v>
      </c>
      <c r="E78" s="257" t="s">
        <v>1113</v>
      </c>
      <c r="F78" s="257">
        <v>43</v>
      </c>
    </row>
    <row r="79" spans="1:4" ht="15" customHeight="1">
      <c r="A79" s="83"/>
      <c r="B79" s="80" t="s">
        <v>1716</v>
      </c>
      <c r="C79" s="81" t="s">
        <v>1707</v>
      </c>
      <c r="D79" s="82" t="s">
        <v>1970</v>
      </c>
    </row>
    <row r="80" spans="1:4" ht="12.75">
      <c r="A80" s="83"/>
      <c r="B80" s="80" t="s">
        <v>1324</v>
      </c>
      <c r="C80" s="86" t="s">
        <v>1134</v>
      </c>
      <c r="D80" s="86" t="s">
        <v>1971</v>
      </c>
    </row>
    <row r="81" spans="1:6" ht="24" customHeight="1">
      <c r="A81" s="65">
        <v>42</v>
      </c>
      <c r="B81" s="65"/>
      <c r="C81" s="66"/>
      <c r="D81" s="67" t="s">
        <v>1972</v>
      </c>
      <c r="E81" s="257" t="s">
        <v>1157</v>
      </c>
      <c r="F81" s="257">
        <v>95</v>
      </c>
    </row>
    <row r="82" spans="1:4" ht="15" customHeight="1">
      <c r="A82" s="83"/>
      <c r="B82" s="80"/>
      <c r="C82" s="81" t="s">
        <v>1707</v>
      </c>
      <c r="D82" s="82" t="s">
        <v>1973</v>
      </c>
    </row>
    <row r="83" spans="1:6" ht="24" customHeight="1">
      <c r="A83" s="65">
        <v>43</v>
      </c>
      <c r="B83" s="65"/>
      <c r="C83" s="66"/>
      <c r="D83" s="67" t="s">
        <v>1974</v>
      </c>
      <c r="E83" s="257" t="s">
        <v>1157</v>
      </c>
      <c r="F83" s="257">
        <v>95</v>
      </c>
    </row>
    <row r="84" spans="1:4" ht="13.5" customHeight="1">
      <c r="A84" s="83"/>
      <c r="B84" s="80" t="s">
        <v>1716</v>
      </c>
      <c r="C84" s="81" t="s">
        <v>1707</v>
      </c>
      <c r="D84" s="82" t="s">
        <v>1975</v>
      </c>
    </row>
    <row r="85" spans="1:6" ht="24" customHeight="1">
      <c r="A85" s="65">
        <v>44</v>
      </c>
      <c r="B85" s="65"/>
      <c r="C85" s="66"/>
      <c r="D85" s="67" t="s">
        <v>1976</v>
      </c>
      <c r="E85" s="257" t="s">
        <v>1359</v>
      </c>
      <c r="F85" s="257">
        <v>95</v>
      </c>
    </row>
    <row r="86" spans="1:4" ht="11.25">
      <c r="A86" s="83"/>
      <c r="B86" s="80"/>
      <c r="C86" s="81"/>
      <c r="D86" s="82"/>
    </row>
    <row r="87" spans="1:4" ht="12.75">
      <c r="A87" s="83"/>
      <c r="B87" s="80" t="s">
        <v>1324</v>
      </c>
      <c r="C87" s="86" t="s">
        <v>1325</v>
      </c>
      <c r="D87" s="86" t="s">
        <v>1977</v>
      </c>
    </row>
    <row r="88" spans="1:5" ht="24" customHeight="1">
      <c r="A88" s="65">
        <v>45</v>
      </c>
      <c r="B88" s="65"/>
      <c r="C88" s="66"/>
      <c r="D88" s="67" t="s">
        <v>1978</v>
      </c>
      <c r="E88" s="257" t="s">
        <v>1104</v>
      </c>
    </row>
    <row r="89" spans="1:5" ht="24" customHeight="1">
      <c r="A89" s="65">
        <v>46</v>
      </c>
      <c r="B89" s="65"/>
      <c r="C89" s="66"/>
      <c r="D89" s="67" t="s">
        <v>1979</v>
      </c>
      <c r="E89" s="257" t="s">
        <v>1104</v>
      </c>
    </row>
    <row r="90" spans="1:5" ht="24" customHeight="1">
      <c r="A90" s="65">
        <v>47</v>
      </c>
      <c r="B90" s="65"/>
      <c r="C90" s="66"/>
      <c r="D90" s="67" t="s">
        <v>1980</v>
      </c>
      <c r="E90" s="257" t="s">
        <v>1104</v>
      </c>
    </row>
    <row r="91" spans="1:5" ht="24" customHeight="1">
      <c r="A91" s="65">
        <v>48</v>
      </c>
      <c r="B91" s="65"/>
      <c r="C91" s="66"/>
      <c r="D91" s="67" t="s">
        <v>1850</v>
      </c>
      <c r="E91" s="257" t="s">
        <v>1104</v>
      </c>
    </row>
    <row r="92" spans="1:4" ht="10.5">
      <c r="A92" s="47"/>
      <c r="B92" s="47"/>
      <c r="C92" s="47"/>
      <c r="D92" s="47"/>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F39"/>
  <sheetViews>
    <sheetView zoomScalePageLayoutView="0" workbookViewId="0" topLeftCell="A1">
      <selection activeCell="D3" sqref="D3"/>
    </sheetView>
  </sheetViews>
  <sheetFormatPr defaultColWidth="9.33203125" defaultRowHeight="10.5"/>
  <cols>
    <col min="1" max="1" width="4.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7" width="9.33203125" style="42" customWidth="1"/>
    <col min="8" max="13" width="14.16015625" style="42" customWidth="1"/>
    <col min="14" max="14" width="3.83203125" style="42" customWidth="1"/>
    <col min="15" max="15" width="12.33203125" style="42" customWidth="1"/>
    <col min="16" max="16" width="16.33203125" style="42" customWidth="1"/>
    <col min="17" max="17" width="12.33203125" style="42" customWidth="1"/>
    <col min="18" max="18" width="15" style="42" customWidth="1"/>
    <col min="19" max="19" width="11" style="42" customWidth="1"/>
    <col min="20" max="20" width="15" style="42" customWidth="1"/>
    <col min="21" max="21" width="16.33203125" style="42" customWidth="1"/>
    <col min="22" max="22" width="11" style="42" customWidth="1"/>
    <col min="23" max="23" width="15" style="42" customWidth="1"/>
    <col min="24" max="24" width="16.33203125" style="42" customWidth="1"/>
    <col min="25" max="16384" width="9.33203125" style="42" customWidth="1"/>
  </cols>
  <sheetData>
    <row r="1" spans="1:13" s="53" customFormat="1" ht="29.25" customHeight="1">
      <c r="A1" s="48" t="s">
        <v>1710</v>
      </c>
      <c r="B1" s="49" t="s">
        <v>1711</v>
      </c>
      <c r="C1" s="49" t="s">
        <v>1712</v>
      </c>
      <c r="D1" s="49" t="s">
        <v>4</v>
      </c>
      <c r="E1" s="256" t="s">
        <v>1608</v>
      </c>
      <c r="F1" s="256" t="s">
        <v>1102</v>
      </c>
      <c r="G1" s="50"/>
      <c r="H1" s="50"/>
      <c r="I1" s="50"/>
      <c r="J1" s="50"/>
      <c r="K1" s="50"/>
      <c r="L1" s="50"/>
      <c r="M1" s="50"/>
    </row>
    <row r="2" spans="1:56" s="45" customFormat="1" ht="22.5" customHeight="1">
      <c r="A2" s="54" t="s">
        <v>1713</v>
      </c>
      <c r="E2" s="257"/>
      <c r="F2" s="257"/>
      <c r="I2" s="85"/>
      <c r="K2" s="85"/>
      <c r="M2" s="85"/>
      <c r="AM2" s="43"/>
      <c r="AN2" s="43"/>
      <c r="BD2" s="57"/>
    </row>
    <row r="3" spans="2:56" s="58" customFormat="1" ht="25.5" customHeight="1">
      <c r="B3" s="59" t="s">
        <v>1324</v>
      </c>
      <c r="C3" s="60" t="s">
        <v>1133</v>
      </c>
      <c r="D3" s="60" t="s">
        <v>1981</v>
      </c>
      <c r="E3" s="258"/>
      <c r="F3" s="258"/>
      <c r="I3" s="61"/>
      <c r="K3" s="61"/>
      <c r="M3" s="61"/>
      <c r="AK3" s="59"/>
      <c r="AM3" s="63"/>
      <c r="AN3" s="63"/>
      <c r="AR3" s="59"/>
      <c r="BD3" s="64"/>
    </row>
    <row r="4" spans="2:56" s="58" customFormat="1" ht="22.5" customHeight="1">
      <c r="B4" s="59" t="s">
        <v>1324</v>
      </c>
      <c r="C4" s="86" t="s">
        <v>1135</v>
      </c>
      <c r="D4" s="86" t="s">
        <v>1982</v>
      </c>
      <c r="E4" s="258"/>
      <c r="F4" s="260"/>
      <c r="I4" s="61"/>
      <c r="K4" s="61"/>
      <c r="M4" s="61"/>
      <c r="AK4" s="59"/>
      <c r="AM4" s="63"/>
      <c r="AN4" s="63"/>
      <c r="AR4" s="59"/>
      <c r="BD4" s="64"/>
    </row>
    <row r="5" spans="1:58" s="45" customFormat="1" ht="64.5" customHeight="1">
      <c r="A5" s="65" t="s">
        <v>5</v>
      </c>
      <c r="B5" s="65"/>
      <c r="C5" s="66"/>
      <c r="D5" s="88" t="s">
        <v>1983</v>
      </c>
      <c r="E5" s="258" t="s">
        <v>1104</v>
      </c>
      <c r="F5" s="258"/>
      <c r="G5" s="68"/>
      <c r="I5" s="69"/>
      <c r="J5" s="69"/>
      <c r="K5" s="69"/>
      <c r="L5" s="69"/>
      <c r="M5" s="69"/>
      <c r="AK5" s="71"/>
      <c r="AM5" s="71"/>
      <c r="AN5" s="71"/>
      <c r="AR5" s="43"/>
      <c r="AX5" s="72"/>
      <c r="AY5" s="72"/>
      <c r="AZ5" s="72"/>
      <c r="BA5" s="72"/>
      <c r="BB5" s="72"/>
      <c r="BC5" s="43"/>
      <c r="BD5" s="72"/>
      <c r="BE5" s="43"/>
      <c r="BF5" s="71"/>
    </row>
    <row r="6" spans="2:44" s="73" customFormat="1" ht="12.75" customHeight="1">
      <c r="B6" s="74" t="s">
        <v>1716</v>
      </c>
      <c r="C6" s="75" t="s">
        <v>1707</v>
      </c>
      <c r="D6" s="113" t="s">
        <v>1984</v>
      </c>
      <c r="E6" s="258"/>
      <c r="F6" s="260"/>
      <c r="AM6" s="75"/>
      <c r="AN6" s="75"/>
      <c r="AR6" s="75"/>
    </row>
    <row r="7" spans="1:58" s="45" customFormat="1" ht="51" customHeight="1">
      <c r="A7" s="65" t="s">
        <v>6</v>
      </c>
      <c r="B7" s="65"/>
      <c r="C7" s="66"/>
      <c r="D7" s="88" t="s">
        <v>1985</v>
      </c>
      <c r="E7" s="258" t="s">
        <v>1104</v>
      </c>
      <c r="F7" s="260"/>
      <c r="G7" s="68"/>
      <c r="I7" s="69"/>
      <c r="J7" s="69"/>
      <c r="K7" s="69"/>
      <c r="L7" s="69"/>
      <c r="M7" s="69"/>
      <c r="AK7" s="71"/>
      <c r="AM7" s="71"/>
      <c r="AN7" s="71"/>
      <c r="AR7" s="43"/>
      <c r="AX7" s="72"/>
      <c r="AY7" s="72"/>
      <c r="AZ7" s="72"/>
      <c r="BA7" s="72"/>
      <c r="BB7" s="72"/>
      <c r="BC7" s="43"/>
      <c r="BD7" s="72"/>
      <c r="BE7" s="43"/>
      <c r="BF7" s="71"/>
    </row>
    <row r="8" spans="2:44" s="73" customFormat="1" ht="14.25" customHeight="1">
      <c r="B8" s="74" t="s">
        <v>1716</v>
      </c>
      <c r="C8" s="75" t="s">
        <v>1707</v>
      </c>
      <c r="D8" s="113" t="s">
        <v>1984</v>
      </c>
      <c r="E8" s="258"/>
      <c r="F8" s="260"/>
      <c r="AM8" s="75"/>
      <c r="AN8" s="75"/>
      <c r="AR8" s="75"/>
    </row>
    <row r="9" spans="1:58" s="45" customFormat="1" ht="65.25" customHeight="1">
      <c r="A9" s="65" t="s">
        <v>7</v>
      </c>
      <c r="B9" s="65"/>
      <c r="C9" s="66"/>
      <c r="D9" s="88" t="s">
        <v>1986</v>
      </c>
      <c r="E9" s="258" t="s">
        <v>1104</v>
      </c>
      <c r="F9" s="260"/>
      <c r="G9" s="68"/>
      <c r="I9" s="69"/>
      <c r="J9" s="69"/>
      <c r="K9" s="69"/>
      <c r="L9" s="69"/>
      <c r="M9" s="69"/>
      <c r="AK9" s="71"/>
      <c r="AM9" s="71"/>
      <c r="AN9" s="71"/>
      <c r="AR9" s="43"/>
      <c r="AX9" s="72"/>
      <c r="AY9" s="72"/>
      <c r="AZ9" s="72"/>
      <c r="BA9" s="72"/>
      <c r="BB9" s="72"/>
      <c r="BC9" s="43"/>
      <c r="BD9" s="72"/>
      <c r="BE9" s="43"/>
      <c r="BF9" s="71"/>
    </row>
    <row r="10" spans="2:44" s="73" customFormat="1" ht="15" customHeight="1">
      <c r="B10" s="74" t="s">
        <v>1716</v>
      </c>
      <c r="C10" s="75" t="s">
        <v>1707</v>
      </c>
      <c r="D10" s="87" t="s">
        <v>1984</v>
      </c>
      <c r="E10" s="258"/>
      <c r="F10" s="260"/>
      <c r="AM10" s="75"/>
      <c r="AN10" s="75"/>
      <c r="AR10" s="75"/>
    </row>
    <row r="11" spans="1:58" s="45" customFormat="1" ht="52.5" customHeight="1">
      <c r="A11" s="65" t="s">
        <v>8</v>
      </c>
      <c r="B11" s="65"/>
      <c r="C11" s="66"/>
      <c r="D11" s="88" t="s">
        <v>1987</v>
      </c>
      <c r="E11" s="258" t="s">
        <v>1104</v>
      </c>
      <c r="F11" s="260"/>
      <c r="G11" s="68"/>
      <c r="I11" s="69"/>
      <c r="J11" s="69"/>
      <c r="K11" s="69"/>
      <c r="L11" s="69"/>
      <c r="M11" s="69"/>
      <c r="AK11" s="71"/>
      <c r="AM11" s="71"/>
      <c r="AN11" s="71"/>
      <c r="AR11" s="43"/>
      <c r="AX11" s="72"/>
      <c r="AY11" s="72"/>
      <c r="AZ11" s="72"/>
      <c r="BA11" s="72"/>
      <c r="BB11" s="72"/>
      <c r="BC11" s="43"/>
      <c r="BD11" s="72"/>
      <c r="BE11" s="43"/>
      <c r="BF11" s="71"/>
    </row>
    <row r="12" spans="2:44" s="73" customFormat="1" ht="14.25" customHeight="1">
      <c r="B12" s="74" t="s">
        <v>1716</v>
      </c>
      <c r="C12" s="75" t="s">
        <v>1707</v>
      </c>
      <c r="D12" s="87" t="s">
        <v>1984</v>
      </c>
      <c r="E12" s="258"/>
      <c r="F12" s="260"/>
      <c r="AM12" s="75"/>
      <c r="AN12" s="75"/>
      <c r="AR12" s="75"/>
    </row>
    <row r="13" spans="1:58" s="45" customFormat="1" ht="38.25" customHeight="1">
      <c r="A13" s="65" t="s">
        <v>9</v>
      </c>
      <c r="B13" s="65"/>
      <c r="C13" s="66"/>
      <c r="D13" s="88" t="s">
        <v>1988</v>
      </c>
      <c r="E13" s="258" t="s">
        <v>1104</v>
      </c>
      <c r="F13" s="260"/>
      <c r="G13" s="68"/>
      <c r="I13" s="69"/>
      <c r="J13" s="69"/>
      <c r="K13" s="69"/>
      <c r="L13" s="69"/>
      <c r="M13" s="69"/>
      <c r="AK13" s="71"/>
      <c r="AM13" s="71"/>
      <c r="AN13" s="71"/>
      <c r="AR13" s="43"/>
      <c r="AX13" s="72"/>
      <c r="AY13" s="72"/>
      <c r="AZ13" s="72"/>
      <c r="BA13" s="72"/>
      <c r="BB13" s="72"/>
      <c r="BC13" s="43"/>
      <c r="BD13" s="72"/>
      <c r="BE13" s="43"/>
      <c r="BF13" s="71"/>
    </row>
    <row r="14" spans="2:44" s="73" customFormat="1" ht="15" customHeight="1">
      <c r="B14" s="74" t="s">
        <v>1716</v>
      </c>
      <c r="C14" s="75" t="s">
        <v>1707</v>
      </c>
      <c r="D14" s="87" t="s">
        <v>1984</v>
      </c>
      <c r="E14" s="258"/>
      <c r="F14" s="260"/>
      <c r="AM14" s="75"/>
      <c r="AN14" s="75"/>
      <c r="AR14" s="75"/>
    </row>
    <row r="15" spans="1:58" s="45" customFormat="1" ht="37.5" customHeight="1">
      <c r="A15" s="65" t="s">
        <v>10</v>
      </c>
      <c r="B15" s="65"/>
      <c r="C15" s="66"/>
      <c r="D15" s="88" t="s">
        <v>1989</v>
      </c>
      <c r="E15" s="258" t="s">
        <v>1104</v>
      </c>
      <c r="F15" s="260"/>
      <c r="G15" s="68"/>
      <c r="I15" s="69"/>
      <c r="J15" s="69"/>
      <c r="K15" s="69"/>
      <c r="L15" s="69"/>
      <c r="M15" s="69"/>
      <c r="AK15" s="71"/>
      <c r="AM15" s="71"/>
      <c r="AN15" s="71"/>
      <c r="AR15" s="43"/>
      <c r="AX15" s="72"/>
      <c r="AY15" s="72"/>
      <c r="AZ15" s="72"/>
      <c r="BA15" s="72"/>
      <c r="BB15" s="72"/>
      <c r="BC15" s="43"/>
      <c r="BD15" s="72"/>
      <c r="BE15" s="43"/>
      <c r="BF15" s="71"/>
    </row>
    <row r="16" spans="1:58" s="45" customFormat="1" ht="18" customHeight="1">
      <c r="A16" s="73"/>
      <c r="B16" s="74" t="s">
        <v>1716</v>
      </c>
      <c r="C16" s="75" t="s">
        <v>1707</v>
      </c>
      <c r="D16" s="87" t="s">
        <v>1984</v>
      </c>
      <c r="E16" s="258"/>
      <c r="F16" s="260"/>
      <c r="G16" s="68"/>
      <c r="I16" s="69"/>
      <c r="J16" s="69"/>
      <c r="K16" s="69"/>
      <c r="L16" s="69"/>
      <c r="M16" s="69"/>
      <c r="AK16" s="71"/>
      <c r="AM16" s="71"/>
      <c r="AN16" s="71"/>
      <c r="AR16" s="43"/>
      <c r="AX16" s="72"/>
      <c r="AY16" s="72"/>
      <c r="AZ16" s="72"/>
      <c r="BA16" s="72"/>
      <c r="BB16" s="72"/>
      <c r="BC16" s="43"/>
      <c r="BD16" s="72"/>
      <c r="BE16" s="43"/>
      <c r="BF16" s="71"/>
    </row>
    <row r="17" spans="1:58" s="45" customFormat="1" ht="37.5" customHeight="1">
      <c r="A17" s="109"/>
      <c r="B17" s="59" t="s">
        <v>1324</v>
      </c>
      <c r="C17" s="86" t="s">
        <v>1115</v>
      </c>
      <c r="D17" s="86" t="s">
        <v>1990</v>
      </c>
      <c r="E17" s="258"/>
      <c r="F17" s="260"/>
      <c r="G17" s="68"/>
      <c r="I17" s="69"/>
      <c r="J17" s="69"/>
      <c r="K17" s="69"/>
      <c r="L17" s="69"/>
      <c r="M17" s="69"/>
      <c r="AK17" s="71"/>
      <c r="AM17" s="71"/>
      <c r="AN17" s="71"/>
      <c r="AR17" s="43"/>
      <c r="AX17" s="72"/>
      <c r="AY17" s="72"/>
      <c r="AZ17" s="72"/>
      <c r="BA17" s="72"/>
      <c r="BB17" s="72"/>
      <c r="BC17" s="43"/>
      <c r="BD17" s="72"/>
      <c r="BE17" s="43"/>
      <c r="BF17" s="71"/>
    </row>
    <row r="18" spans="1:58" s="45" customFormat="1" ht="31.5" customHeight="1">
      <c r="A18" s="65" t="s">
        <v>11</v>
      </c>
      <c r="B18" s="65"/>
      <c r="C18" s="66"/>
      <c r="D18" s="88" t="s">
        <v>1991</v>
      </c>
      <c r="E18" s="258" t="s">
        <v>1349</v>
      </c>
      <c r="F18" s="260">
        <v>74</v>
      </c>
      <c r="G18" s="68"/>
      <c r="I18" s="69"/>
      <c r="J18" s="69"/>
      <c r="K18" s="69"/>
      <c r="L18" s="69"/>
      <c r="M18" s="69"/>
      <c r="AK18" s="71"/>
      <c r="AM18" s="71"/>
      <c r="AN18" s="71"/>
      <c r="AR18" s="43"/>
      <c r="AX18" s="72"/>
      <c r="AY18" s="72"/>
      <c r="AZ18" s="72"/>
      <c r="BA18" s="72"/>
      <c r="BB18" s="72"/>
      <c r="BC18" s="43"/>
      <c r="BD18" s="72"/>
      <c r="BE18" s="43"/>
      <c r="BF18" s="71"/>
    </row>
    <row r="19" spans="1:56" s="58" customFormat="1" ht="12.75" customHeight="1">
      <c r="A19" s="73"/>
      <c r="B19" s="74"/>
      <c r="C19" s="75"/>
      <c r="D19" s="87" t="s">
        <v>1984</v>
      </c>
      <c r="E19" s="258"/>
      <c r="F19" s="260"/>
      <c r="I19" s="61"/>
      <c r="K19" s="61"/>
      <c r="M19" s="61"/>
      <c r="AK19" s="59"/>
      <c r="AM19" s="63"/>
      <c r="AN19" s="63"/>
      <c r="AR19" s="59"/>
      <c r="BD19" s="64"/>
    </row>
    <row r="20" spans="1:58" s="45" customFormat="1" ht="31.5" customHeight="1">
      <c r="A20" s="65">
        <v>8</v>
      </c>
      <c r="B20" s="65"/>
      <c r="C20" s="66"/>
      <c r="D20" s="88" t="s">
        <v>1992</v>
      </c>
      <c r="E20" s="258" t="s">
        <v>1349</v>
      </c>
      <c r="F20" s="260">
        <v>74</v>
      </c>
      <c r="G20" s="68"/>
      <c r="I20" s="69"/>
      <c r="J20" s="69"/>
      <c r="K20" s="69"/>
      <c r="L20" s="69"/>
      <c r="M20" s="69"/>
      <c r="AK20" s="71"/>
      <c r="AM20" s="71"/>
      <c r="AN20" s="71"/>
      <c r="AR20" s="43"/>
      <c r="AX20" s="72"/>
      <c r="AY20" s="72"/>
      <c r="AZ20" s="72"/>
      <c r="BA20" s="72"/>
      <c r="BB20" s="72"/>
      <c r="BC20" s="43"/>
      <c r="BD20" s="72"/>
      <c r="BE20" s="43"/>
      <c r="BF20" s="71"/>
    </row>
    <row r="21" spans="2:44" s="73" customFormat="1" ht="12.75" customHeight="1">
      <c r="B21" s="74" t="s">
        <v>1716</v>
      </c>
      <c r="C21" s="75" t="s">
        <v>1707</v>
      </c>
      <c r="D21" s="87" t="s">
        <v>1984</v>
      </c>
      <c r="E21" s="258"/>
      <c r="F21" s="260"/>
      <c r="AM21" s="75"/>
      <c r="AN21" s="75"/>
      <c r="AR21" s="75"/>
    </row>
    <row r="22" spans="1:58" s="45" customFormat="1" ht="28.5" customHeight="1">
      <c r="A22" s="65">
        <v>9</v>
      </c>
      <c r="B22" s="65"/>
      <c r="C22" s="66"/>
      <c r="D22" s="88" t="s">
        <v>1993</v>
      </c>
      <c r="E22" s="258" t="s">
        <v>1349</v>
      </c>
      <c r="F22" s="260">
        <v>95</v>
      </c>
      <c r="G22" s="68"/>
      <c r="I22" s="69"/>
      <c r="J22" s="69"/>
      <c r="K22" s="69"/>
      <c r="L22" s="69"/>
      <c r="M22" s="69"/>
      <c r="AK22" s="71"/>
      <c r="AM22" s="71"/>
      <c r="AN22" s="71"/>
      <c r="AR22" s="43"/>
      <c r="AX22" s="72"/>
      <c r="AY22" s="72"/>
      <c r="AZ22" s="72"/>
      <c r="BA22" s="72"/>
      <c r="BB22" s="72"/>
      <c r="BC22" s="43"/>
      <c r="BD22" s="72"/>
      <c r="BE22" s="43"/>
      <c r="BF22" s="71"/>
    </row>
    <row r="23" spans="2:44" s="73" customFormat="1" ht="13.5" customHeight="1">
      <c r="B23" s="74" t="s">
        <v>1716</v>
      </c>
      <c r="C23" s="75" t="s">
        <v>1707</v>
      </c>
      <c r="D23" s="87" t="s">
        <v>1984</v>
      </c>
      <c r="E23" s="258"/>
      <c r="F23" s="260"/>
      <c r="AM23" s="75"/>
      <c r="AN23" s="75"/>
      <c r="AR23" s="75"/>
    </row>
    <row r="24" spans="1:58" s="45" customFormat="1" ht="27.75" customHeight="1">
      <c r="A24" s="65">
        <v>10</v>
      </c>
      <c r="B24" s="65"/>
      <c r="C24" s="66"/>
      <c r="D24" s="88" t="s">
        <v>1994</v>
      </c>
      <c r="E24" s="258" t="s">
        <v>1349</v>
      </c>
      <c r="F24" s="260">
        <v>95</v>
      </c>
      <c r="G24" s="68"/>
      <c r="I24" s="69"/>
      <c r="J24" s="69"/>
      <c r="K24" s="69"/>
      <c r="L24" s="69"/>
      <c r="M24" s="69"/>
      <c r="AK24" s="71"/>
      <c r="AM24" s="71"/>
      <c r="AN24" s="71"/>
      <c r="AR24" s="43"/>
      <c r="AX24" s="72"/>
      <c r="AY24" s="72"/>
      <c r="AZ24" s="72"/>
      <c r="BA24" s="72"/>
      <c r="BB24" s="72"/>
      <c r="BC24" s="43"/>
      <c r="BD24" s="72"/>
      <c r="BE24" s="43"/>
      <c r="BF24" s="71"/>
    </row>
    <row r="25" spans="2:44" s="73" customFormat="1" ht="15" customHeight="1">
      <c r="B25" s="74" t="s">
        <v>1716</v>
      </c>
      <c r="C25" s="75"/>
      <c r="D25" s="87" t="s">
        <v>1984</v>
      </c>
      <c r="E25" s="258"/>
      <c r="F25" s="260"/>
      <c r="AM25" s="75"/>
      <c r="AN25" s="75"/>
      <c r="AR25" s="75"/>
    </row>
    <row r="26" spans="1:58" s="45" customFormat="1" ht="24">
      <c r="A26" s="65">
        <v>11</v>
      </c>
      <c r="B26" s="65"/>
      <c r="C26" s="66"/>
      <c r="D26" s="88" t="s">
        <v>1995</v>
      </c>
      <c r="E26" s="258" t="s">
        <v>1159</v>
      </c>
      <c r="F26" s="260">
        <v>90</v>
      </c>
      <c r="G26" s="68"/>
      <c r="I26" s="69"/>
      <c r="J26" s="69"/>
      <c r="K26" s="69"/>
      <c r="L26" s="69"/>
      <c r="M26" s="69"/>
      <c r="AK26" s="71"/>
      <c r="AM26" s="71"/>
      <c r="AN26" s="71"/>
      <c r="AR26" s="43"/>
      <c r="AX26" s="72"/>
      <c r="AY26" s="72"/>
      <c r="AZ26" s="72"/>
      <c r="BA26" s="72"/>
      <c r="BB26" s="72"/>
      <c r="BC26" s="43"/>
      <c r="BD26" s="72"/>
      <c r="BE26" s="43"/>
      <c r="BF26" s="71"/>
    </row>
    <row r="27" spans="1:58" s="45" customFormat="1" ht="33.75" customHeight="1">
      <c r="A27" s="65">
        <v>12</v>
      </c>
      <c r="B27" s="65"/>
      <c r="C27" s="66"/>
      <c r="D27" s="88" t="s">
        <v>1996</v>
      </c>
      <c r="E27" s="259" t="s">
        <v>1129</v>
      </c>
      <c r="F27" s="257">
        <v>60</v>
      </c>
      <c r="G27" s="68"/>
      <c r="I27" s="69"/>
      <c r="J27" s="69"/>
      <c r="K27" s="69"/>
      <c r="L27" s="69"/>
      <c r="M27" s="69"/>
      <c r="AK27" s="71"/>
      <c r="AM27" s="71"/>
      <c r="AN27" s="71"/>
      <c r="AR27" s="43"/>
      <c r="AX27" s="72"/>
      <c r="AY27" s="72"/>
      <c r="AZ27" s="72"/>
      <c r="BA27" s="72"/>
      <c r="BB27" s="72"/>
      <c r="BC27" s="43"/>
      <c r="BD27" s="72"/>
      <c r="BE27" s="43"/>
      <c r="BF27" s="71"/>
    </row>
    <row r="28" spans="2:44" s="73" customFormat="1" ht="14.25" customHeight="1">
      <c r="B28" s="74" t="s">
        <v>1716</v>
      </c>
      <c r="C28" s="75"/>
      <c r="D28" s="87" t="s">
        <v>1984</v>
      </c>
      <c r="E28" s="259"/>
      <c r="F28" s="257"/>
      <c r="AM28" s="75"/>
      <c r="AN28" s="75"/>
      <c r="AR28" s="75"/>
    </row>
    <row r="29" spans="1:58" s="45" customFormat="1" ht="27.75" customHeight="1">
      <c r="A29" s="109"/>
      <c r="B29" s="59" t="s">
        <v>1324</v>
      </c>
      <c r="C29" s="86" t="s">
        <v>1142</v>
      </c>
      <c r="D29" s="86" t="s">
        <v>1997</v>
      </c>
      <c r="E29" s="258"/>
      <c r="F29" s="260"/>
      <c r="G29" s="68"/>
      <c r="I29" s="69"/>
      <c r="J29" s="69"/>
      <c r="K29" s="69"/>
      <c r="L29" s="69"/>
      <c r="M29" s="69"/>
      <c r="AK29" s="71"/>
      <c r="AM29" s="71"/>
      <c r="AN29" s="71"/>
      <c r="AR29" s="43"/>
      <c r="AX29" s="72"/>
      <c r="AY29" s="72"/>
      <c r="AZ29" s="72"/>
      <c r="BA29" s="72"/>
      <c r="BB29" s="72"/>
      <c r="BC29" s="43"/>
      <c r="BD29" s="72"/>
      <c r="BE29" s="43"/>
      <c r="BF29" s="71"/>
    </row>
    <row r="30" spans="1:44" s="73" customFormat="1" ht="24" customHeight="1">
      <c r="A30" s="90">
        <v>13</v>
      </c>
      <c r="B30" s="90"/>
      <c r="C30" s="91"/>
      <c r="D30" s="88" t="s">
        <v>1998</v>
      </c>
      <c r="E30" s="259" t="s">
        <v>1104</v>
      </c>
      <c r="F30" s="257"/>
      <c r="AM30" s="75"/>
      <c r="AN30" s="75"/>
      <c r="AR30" s="75"/>
    </row>
    <row r="31" spans="1:44" s="73" customFormat="1" ht="14.25" customHeight="1">
      <c r="A31" s="83"/>
      <c r="B31" s="80" t="s">
        <v>1716</v>
      </c>
      <c r="C31" s="81" t="s">
        <v>1707</v>
      </c>
      <c r="D31" s="82" t="s">
        <v>1984</v>
      </c>
      <c r="E31" s="259"/>
      <c r="F31" s="257"/>
      <c r="AM31" s="75"/>
      <c r="AN31" s="75"/>
      <c r="AR31" s="75"/>
    </row>
    <row r="32" spans="1:44" s="73" customFormat="1" ht="23.25" customHeight="1">
      <c r="A32" s="90">
        <v>14</v>
      </c>
      <c r="B32" s="90"/>
      <c r="C32" s="91"/>
      <c r="D32" s="88" t="s">
        <v>1999</v>
      </c>
      <c r="E32" s="259" t="s">
        <v>1104</v>
      </c>
      <c r="F32" s="257"/>
      <c r="AM32" s="75"/>
      <c r="AN32" s="75"/>
      <c r="AR32" s="75"/>
    </row>
    <row r="33" spans="1:44" s="73" customFormat="1" ht="14.25" customHeight="1">
      <c r="A33" s="83"/>
      <c r="B33" s="80" t="s">
        <v>1716</v>
      </c>
      <c r="C33" s="81" t="s">
        <v>1707</v>
      </c>
      <c r="D33" s="82" t="s">
        <v>1984</v>
      </c>
      <c r="E33" s="259"/>
      <c r="F33" s="257"/>
      <c r="AM33" s="75"/>
      <c r="AN33" s="75"/>
      <c r="AR33" s="75"/>
    </row>
    <row r="34" spans="1:44" s="73" customFormat="1" ht="25.5" customHeight="1">
      <c r="A34" s="65">
        <v>15</v>
      </c>
      <c r="B34" s="65"/>
      <c r="C34" s="66"/>
      <c r="D34" s="88" t="s">
        <v>2000</v>
      </c>
      <c r="E34" s="259" t="s">
        <v>1104</v>
      </c>
      <c r="F34" s="257"/>
      <c r="AM34" s="75"/>
      <c r="AN34" s="75"/>
      <c r="AR34" s="75"/>
    </row>
    <row r="35" spans="1:44" s="73" customFormat="1" ht="35.25" customHeight="1">
      <c r="A35" s="65">
        <v>16</v>
      </c>
      <c r="B35" s="65"/>
      <c r="C35" s="66"/>
      <c r="D35" s="88" t="s">
        <v>2001</v>
      </c>
      <c r="E35" s="259" t="s">
        <v>1104</v>
      </c>
      <c r="F35" s="257"/>
      <c r="AM35" s="75"/>
      <c r="AN35" s="75"/>
      <c r="AR35" s="75"/>
    </row>
    <row r="36" spans="1:44" s="73" customFormat="1" ht="11.25">
      <c r="A36" s="114"/>
      <c r="B36" s="115" t="s">
        <v>1716</v>
      </c>
      <c r="C36" s="116" t="s">
        <v>1707</v>
      </c>
      <c r="D36" s="117" t="s">
        <v>1984</v>
      </c>
      <c r="E36" s="259"/>
      <c r="F36" s="257"/>
      <c r="AM36" s="75"/>
      <c r="AN36" s="75"/>
      <c r="AR36" s="75"/>
    </row>
    <row r="37" ht="10.5">
      <c r="E37" s="259"/>
    </row>
    <row r="38" ht="10.5">
      <c r="E38" s="259"/>
    </row>
    <row r="39" ht="10.5">
      <c r="E39" s="259"/>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E178"/>
  <sheetViews>
    <sheetView zoomScale="130" zoomScaleNormal="130" zoomScalePageLayoutView="0" workbookViewId="0" topLeftCell="A1">
      <selection activeCell="D8" sqref="D8"/>
    </sheetView>
  </sheetViews>
  <sheetFormatPr defaultColWidth="9.16015625" defaultRowHeight="10.5"/>
  <cols>
    <col min="1" max="1" width="6.16015625" style="42" customWidth="1"/>
    <col min="2" max="2" width="4.33203125" style="42" customWidth="1"/>
    <col min="3" max="3" width="17.16015625" style="42" customWidth="1"/>
    <col min="4" max="4" width="50.83203125" style="42" customWidth="1"/>
    <col min="5" max="5" width="33.66015625" style="257" customWidth="1"/>
    <col min="6" max="6" width="41.83203125" style="257" customWidth="1"/>
    <col min="7" max="12" width="14.16015625" style="42" customWidth="1"/>
    <col min="13" max="13" width="3.83203125" style="42" customWidth="1"/>
    <col min="14" max="14" width="12.33203125" style="42" customWidth="1"/>
    <col min="15" max="15" width="16.33203125" style="42" customWidth="1"/>
    <col min="16" max="16" width="12.33203125" style="42" customWidth="1"/>
    <col min="17" max="17" width="15" style="42" customWidth="1"/>
    <col min="18" max="18" width="11" style="42" customWidth="1"/>
    <col min="19" max="19" width="15" style="42" customWidth="1"/>
    <col min="20" max="20" width="16.33203125" style="42" customWidth="1"/>
    <col min="21" max="21" width="11" style="42" customWidth="1"/>
    <col min="22" max="22" width="15" style="42" customWidth="1"/>
    <col min="23" max="23" width="16.33203125" style="42" customWidth="1"/>
    <col min="24" max="16384" width="9.16015625" style="42" customWidth="1"/>
  </cols>
  <sheetData>
    <row r="1" spans="1:12" s="53" customFormat="1" ht="29.25" customHeight="1">
      <c r="A1" s="48" t="s">
        <v>1710</v>
      </c>
      <c r="B1" s="49" t="s">
        <v>1711</v>
      </c>
      <c r="C1" s="49" t="s">
        <v>1712</v>
      </c>
      <c r="D1" s="49" t="s">
        <v>4</v>
      </c>
      <c r="E1" s="256" t="s">
        <v>1608</v>
      </c>
      <c r="F1" s="256" t="s">
        <v>1102</v>
      </c>
      <c r="G1" s="50"/>
      <c r="H1" s="50"/>
      <c r="I1" s="50"/>
      <c r="J1" s="50"/>
      <c r="K1" s="50"/>
      <c r="L1" s="50"/>
    </row>
    <row r="2" spans="1:55" s="45" customFormat="1" ht="22.5" customHeight="1">
      <c r="A2" s="54" t="s">
        <v>1713</v>
      </c>
      <c r="E2" s="257"/>
      <c r="F2" s="257"/>
      <c r="H2" s="85"/>
      <c r="J2" s="85"/>
      <c r="L2" s="85"/>
      <c r="AL2" s="43"/>
      <c r="AM2" s="43"/>
      <c r="BC2" s="57"/>
    </row>
    <row r="3" spans="2:55" s="58" customFormat="1" ht="25.5" customHeight="1">
      <c r="B3" s="59" t="s">
        <v>1324</v>
      </c>
      <c r="C3" s="60" t="s">
        <v>1133</v>
      </c>
      <c r="D3" s="60" t="s">
        <v>2002</v>
      </c>
      <c r="E3" s="258"/>
      <c r="F3" s="258"/>
      <c r="H3" s="61"/>
      <c r="J3" s="61"/>
      <c r="L3" s="61"/>
      <c r="AJ3" s="59"/>
      <c r="AL3" s="63"/>
      <c r="AM3" s="63"/>
      <c r="AQ3" s="59"/>
      <c r="BC3" s="64"/>
    </row>
    <row r="4" spans="2:55" s="58" customFormat="1" ht="6.75" customHeight="1">
      <c r="B4" s="59"/>
      <c r="C4" s="60"/>
      <c r="D4" s="60"/>
      <c r="E4" s="258"/>
      <c r="F4" s="260"/>
      <c r="H4" s="61"/>
      <c r="J4" s="61"/>
      <c r="L4" s="61"/>
      <c r="AJ4" s="59"/>
      <c r="AL4" s="63"/>
      <c r="AM4" s="63"/>
      <c r="AQ4" s="59"/>
      <c r="BC4" s="64"/>
    </row>
    <row r="5" spans="2:55" s="58" customFormat="1" ht="22.5" customHeight="1">
      <c r="B5" s="59" t="s">
        <v>1324</v>
      </c>
      <c r="C5" s="86" t="s">
        <v>1135</v>
      </c>
      <c r="D5" s="86" t="s">
        <v>2003</v>
      </c>
      <c r="E5" s="258"/>
      <c r="F5" s="258"/>
      <c r="H5" s="61"/>
      <c r="J5" s="61"/>
      <c r="L5" s="61"/>
      <c r="AJ5" s="59"/>
      <c r="AL5" s="63"/>
      <c r="AM5" s="63"/>
      <c r="AQ5" s="59"/>
      <c r="BC5" s="64"/>
    </row>
    <row r="6" spans="1:57" s="45" customFormat="1" ht="78" customHeight="1">
      <c r="A6" s="118" t="s">
        <v>5</v>
      </c>
      <c r="B6" s="65"/>
      <c r="C6" s="66"/>
      <c r="D6" s="67" t="s">
        <v>2004</v>
      </c>
      <c r="E6" s="258" t="s">
        <v>1347</v>
      </c>
      <c r="F6" s="260">
        <v>94</v>
      </c>
      <c r="H6" s="69"/>
      <c r="I6" s="69"/>
      <c r="J6" s="69"/>
      <c r="K6" s="69"/>
      <c r="L6" s="69"/>
      <c r="AJ6" s="71"/>
      <c r="AL6" s="71"/>
      <c r="AM6" s="71"/>
      <c r="AQ6" s="43"/>
      <c r="AW6" s="72"/>
      <c r="AX6" s="72"/>
      <c r="AY6" s="72"/>
      <c r="AZ6" s="72"/>
      <c r="BA6" s="72"/>
      <c r="BB6" s="43"/>
      <c r="BC6" s="72"/>
      <c r="BD6" s="43"/>
      <c r="BE6" s="71"/>
    </row>
    <row r="7" spans="1:43" s="73" customFormat="1" ht="12.75" customHeight="1">
      <c r="A7" s="119"/>
      <c r="B7" s="74" t="s">
        <v>1716</v>
      </c>
      <c r="C7" s="75" t="s">
        <v>1707</v>
      </c>
      <c r="D7" s="87" t="s">
        <v>2005</v>
      </c>
      <c r="E7" s="258"/>
      <c r="F7" s="260"/>
      <c r="AL7" s="75"/>
      <c r="AM7" s="75"/>
      <c r="AQ7" s="75"/>
    </row>
    <row r="8" spans="1:57" s="45" customFormat="1" ht="80.25" customHeight="1">
      <c r="A8" s="118" t="s">
        <v>6</v>
      </c>
      <c r="B8" s="65"/>
      <c r="C8" s="66"/>
      <c r="D8" s="88" t="s">
        <v>2006</v>
      </c>
      <c r="E8" s="258" t="s">
        <v>1347</v>
      </c>
      <c r="F8" s="260">
        <v>94</v>
      </c>
      <c r="H8" s="69"/>
      <c r="I8" s="69"/>
      <c r="J8" s="69"/>
      <c r="K8" s="69"/>
      <c r="L8" s="69"/>
      <c r="AJ8" s="71"/>
      <c r="AL8" s="71"/>
      <c r="AM8" s="71"/>
      <c r="AQ8" s="43"/>
      <c r="AW8" s="72"/>
      <c r="AX8" s="72"/>
      <c r="AY8" s="72"/>
      <c r="AZ8" s="72"/>
      <c r="BA8" s="72"/>
      <c r="BB8" s="43"/>
      <c r="BC8" s="72"/>
      <c r="BD8" s="43"/>
      <c r="BE8" s="71"/>
    </row>
    <row r="9" spans="1:43" s="73" customFormat="1" ht="14.25" customHeight="1">
      <c r="A9" s="119"/>
      <c r="B9" s="74" t="s">
        <v>1716</v>
      </c>
      <c r="C9" s="75" t="s">
        <v>1707</v>
      </c>
      <c r="D9" s="87" t="s">
        <v>2007</v>
      </c>
      <c r="E9" s="258"/>
      <c r="F9" s="260"/>
      <c r="AL9" s="75"/>
      <c r="AM9" s="75"/>
      <c r="AQ9" s="75"/>
    </row>
    <row r="10" spans="1:57" s="45" customFormat="1" ht="79.5" customHeight="1">
      <c r="A10" s="118" t="s">
        <v>7</v>
      </c>
      <c r="B10" s="65"/>
      <c r="C10" s="66"/>
      <c r="D10" s="88" t="s">
        <v>2008</v>
      </c>
      <c r="E10" s="258" t="s">
        <v>1347</v>
      </c>
      <c r="F10" s="260">
        <v>94</v>
      </c>
      <c r="H10" s="69"/>
      <c r="I10" s="69"/>
      <c r="J10" s="69"/>
      <c r="K10" s="69"/>
      <c r="L10" s="69"/>
      <c r="AJ10" s="71"/>
      <c r="AL10" s="71"/>
      <c r="AM10" s="71"/>
      <c r="AQ10" s="43"/>
      <c r="AW10" s="72"/>
      <c r="AX10" s="72"/>
      <c r="AY10" s="72"/>
      <c r="AZ10" s="72"/>
      <c r="BA10" s="72"/>
      <c r="BB10" s="43"/>
      <c r="BC10" s="72"/>
      <c r="BD10" s="43"/>
      <c r="BE10" s="71"/>
    </row>
    <row r="11" spans="1:43" s="73" customFormat="1" ht="15" customHeight="1">
      <c r="A11" s="119"/>
      <c r="B11" s="74" t="s">
        <v>1716</v>
      </c>
      <c r="C11" s="75" t="s">
        <v>1707</v>
      </c>
      <c r="D11" s="87" t="s">
        <v>2009</v>
      </c>
      <c r="E11" s="258"/>
      <c r="F11" s="260"/>
      <c r="AL11" s="75"/>
      <c r="AM11" s="75"/>
      <c r="AQ11" s="75"/>
    </row>
    <row r="12" spans="1:57" s="45" customFormat="1" ht="78" customHeight="1">
      <c r="A12" s="118" t="s">
        <v>8</v>
      </c>
      <c r="B12" s="65"/>
      <c r="C12" s="66"/>
      <c r="D12" s="88" t="s">
        <v>2010</v>
      </c>
      <c r="E12" s="258" t="s">
        <v>1347</v>
      </c>
      <c r="F12" s="260">
        <v>94</v>
      </c>
      <c r="H12" s="69"/>
      <c r="I12" s="69"/>
      <c r="J12" s="69"/>
      <c r="K12" s="69"/>
      <c r="L12" s="69"/>
      <c r="AJ12" s="71"/>
      <c r="AL12" s="71"/>
      <c r="AM12" s="71"/>
      <c r="AQ12" s="43"/>
      <c r="AW12" s="72"/>
      <c r="AX12" s="72"/>
      <c r="AY12" s="72"/>
      <c r="AZ12" s="72"/>
      <c r="BA12" s="72"/>
      <c r="BB12" s="43"/>
      <c r="BC12" s="72"/>
      <c r="BD12" s="43"/>
      <c r="BE12" s="71"/>
    </row>
    <row r="13" spans="1:43" s="73" customFormat="1" ht="14.25" customHeight="1">
      <c r="A13" s="119"/>
      <c r="B13" s="74" t="s">
        <v>1716</v>
      </c>
      <c r="C13" s="75" t="s">
        <v>1707</v>
      </c>
      <c r="D13" s="87" t="s">
        <v>2011</v>
      </c>
      <c r="E13" s="258"/>
      <c r="F13" s="260"/>
      <c r="AL13" s="75"/>
      <c r="AM13" s="75"/>
      <c r="AQ13" s="75"/>
    </row>
    <row r="14" spans="1:57" s="45" customFormat="1" ht="78" customHeight="1">
      <c r="A14" s="118" t="s">
        <v>9</v>
      </c>
      <c r="B14" s="65"/>
      <c r="C14" s="66"/>
      <c r="D14" s="88" t="s">
        <v>2012</v>
      </c>
      <c r="E14" s="258" t="s">
        <v>1347</v>
      </c>
      <c r="F14" s="260">
        <v>94</v>
      </c>
      <c r="H14" s="69"/>
      <c r="I14" s="69"/>
      <c r="J14" s="69"/>
      <c r="K14" s="69"/>
      <c r="L14" s="69"/>
      <c r="AJ14" s="71"/>
      <c r="AL14" s="71"/>
      <c r="AM14" s="71"/>
      <c r="AQ14" s="43"/>
      <c r="AW14" s="72"/>
      <c r="AX14" s="72"/>
      <c r="AY14" s="72"/>
      <c r="AZ14" s="72"/>
      <c r="BA14" s="72"/>
      <c r="BB14" s="43"/>
      <c r="BC14" s="72"/>
      <c r="BD14" s="43"/>
      <c r="BE14" s="71"/>
    </row>
    <row r="15" spans="1:43" s="73" customFormat="1" ht="15" customHeight="1">
      <c r="A15" s="119"/>
      <c r="B15" s="74" t="s">
        <v>1716</v>
      </c>
      <c r="C15" s="75" t="s">
        <v>1707</v>
      </c>
      <c r="D15" s="99" t="s">
        <v>2013</v>
      </c>
      <c r="E15" s="258"/>
      <c r="F15" s="260"/>
      <c r="AL15" s="75"/>
      <c r="AM15" s="75"/>
      <c r="AQ15" s="75"/>
    </row>
    <row r="16" spans="1:57" s="45" customFormat="1" ht="87" customHeight="1">
      <c r="A16" s="118" t="s">
        <v>10</v>
      </c>
      <c r="B16" s="65"/>
      <c r="C16" s="66"/>
      <c r="D16" s="88" t="s">
        <v>2014</v>
      </c>
      <c r="E16" s="258" t="s">
        <v>1347</v>
      </c>
      <c r="F16" s="260">
        <v>94</v>
      </c>
      <c r="H16" s="69"/>
      <c r="I16" s="69"/>
      <c r="J16" s="69"/>
      <c r="K16" s="69"/>
      <c r="L16" s="69"/>
      <c r="AJ16" s="71"/>
      <c r="AL16" s="71"/>
      <c r="AM16" s="71"/>
      <c r="AQ16" s="43"/>
      <c r="AW16" s="72"/>
      <c r="AX16" s="72"/>
      <c r="AY16" s="72"/>
      <c r="AZ16" s="72"/>
      <c r="BA16" s="72"/>
      <c r="BB16" s="43"/>
      <c r="BC16" s="72"/>
      <c r="BD16" s="43"/>
      <c r="BE16" s="71"/>
    </row>
    <row r="17" spans="1:43" s="73" customFormat="1" ht="15" customHeight="1">
      <c r="A17" s="119"/>
      <c r="B17" s="74" t="s">
        <v>1716</v>
      </c>
      <c r="C17" s="75" t="s">
        <v>1707</v>
      </c>
      <c r="D17" s="87" t="s">
        <v>2015</v>
      </c>
      <c r="E17" s="258"/>
      <c r="F17" s="260"/>
      <c r="AL17" s="75"/>
      <c r="AM17" s="75"/>
      <c r="AQ17" s="75"/>
    </row>
    <row r="18" spans="1:57" s="45" customFormat="1" ht="24" customHeight="1">
      <c r="A18" s="118" t="s">
        <v>11</v>
      </c>
      <c r="B18" s="65"/>
      <c r="C18" s="66"/>
      <c r="D18" s="88" t="s">
        <v>2016</v>
      </c>
      <c r="E18" s="258" t="s">
        <v>1342</v>
      </c>
      <c r="F18" s="260">
        <v>96</v>
      </c>
      <c r="H18" s="69"/>
      <c r="I18" s="69"/>
      <c r="J18" s="69"/>
      <c r="K18" s="69"/>
      <c r="L18" s="69"/>
      <c r="AJ18" s="71"/>
      <c r="AL18" s="71"/>
      <c r="AM18" s="71"/>
      <c r="AQ18" s="43"/>
      <c r="AW18" s="72"/>
      <c r="AX18" s="72"/>
      <c r="AY18" s="72"/>
      <c r="AZ18" s="72"/>
      <c r="BA18" s="72"/>
      <c r="BB18" s="43"/>
      <c r="BC18" s="72"/>
      <c r="BD18" s="43"/>
      <c r="BE18" s="71"/>
    </row>
    <row r="19" spans="1:57" s="45" customFormat="1" ht="24" customHeight="1">
      <c r="A19" s="118">
        <v>8</v>
      </c>
      <c r="B19" s="65"/>
      <c r="C19" s="66"/>
      <c r="D19" s="67" t="s">
        <v>2017</v>
      </c>
      <c r="E19" s="258" t="s">
        <v>1342</v>
      </c>
      <c r="F19" s="260">
        <v>96</v>
      </c>
      <c r="H19" s="69"/>
      <c r="I19" s="69"/>
      <c r="J19" s="69"/>
      <c r="K19" s="69"/>
      <c r="L19" s="69"/>
      <c r="AJ19" s="71"/>
      <c r="AL19" s="71"/>
      <c r="AM19" s="71"/>
      <c r="AQ19" s="43"/>
      <c r="AW19" s="72"/>
      <c r="AX19" s="72"/>
      <c r="AY19" s="72"/>
      <c r="AZ19" s="72"/>
      <c r="BA19" s="72"/>
      <c r="BB19" s="43"/>
      <c r="BC19" s="72"/>
      <c r="BD19" s="43"/>
      <c r="BE19" s="71"/>
    </row>
    <row r="20" spans="1:57" s="45" customFormat="1" ht="51.75" customHeight="1">
      <c r="A20" s="118">
        <v>9</v>
      </c>
      <c r="B20" s="65"/>
      <c r="C20" s="66"/>
      <c r="D20" s="88" t="s">
        <v>2018</v>
      </c>
      <c r="E20" s="258" t="s">
        <v>1342</v>
      </c>
      <c r="F20" s="260">
        <v>96</v>
      </c>
      <c r="H20" s="69"/>
      <c r="I20" s="69"/>
      <c r="J20" s="69"/>
      <c r="K20" s="69"/>
      <c r="L20" s="69"/>
      <c r="AJ20" s="71"/>
      <c r="AL20" s="71"/>
      <c r="AM20" s="71"/>
      <c r="AQ20" s="43"/>
      <c r="AW20" s="72"/>
      <c r="AX20" s="72"/>
      <c r="AY20" s="72"/>
      <c r="AZ20" s="72"/>
      <c r="BA20" s="72"/>
      <c r="BB20" s="43"/>
      <c r="BC20" s="72"/>
      <c r="BD20" s="43"/>
      <c r="BE20" s="71"/>
    </row>
    <row r="21" spans="1:43" s="73" customFormat="1" ht="13.5" customHeight="1">
      <c r="A21" s="119"/>
      <c r="B21" s="74" t="s">
        <v>1716</v>
      </c>
      <c r="C21" s="75" t="s">
        <v>1707</v>
      </c>
      <c r="D21" s="87" t="s">
        <v>2019</v>
      </c>
      <c r="E21" s="258"/>
      <c r="F21" s="260"/>
      <c r="AL21" s="75"/>
      <c r="AM21" s="75"/>
      <c r="AQ21" s="75"/>
    </row>
    <row r="22" spans="1:43" s="73" customFormat="1" ht="13.5" customHeight="1">
      <c r="A22" s="119"/>
      <c r="B22" s="74"/>
      <c r="C22" s="75"/>
      <c r="D22" s="87"/>
      <c r="E22" s="258"/>
      <c r="F22" s="260"/>
      <c r="AL22" s="75"/>
      <c r="AM22" s="75"/>
      <c r="AQ22" s="75"/>
    </row>
    <row r="23" spans="1:43" s="73" customFormat="1" ht="12.75">
      <c r="A23" s="120"/>
      <c r="B23" s="86" t="s">
        <v>1324</v>
      </c>
      <c r="C23" s="86" t="s">
        <v>1115</v>
      </c>
      <c r="D23" s="86" t="s">
        <v>2020</v>
      </c>
      <c r="E23" s="258"/>
      <c r="F23" s="260"/>
      <c r="AL23" s="75"/>
      <c r="AM23" s="75"/>
      <c r="AQ23" s="75"/>
    </row>
    <row r="24" spans="1:57" s="45" customFormat="1" ht="34.5" customHeight="1">
      <c r="A24" s="118">
        <v>10</v>
      </c>
      <c r="B24" s="65"/>
      <c r="C24" s="66"/>
      <c r="D24" s="88" t="s">
        <v>2021</v>
      </c>
      <c r="E24" s="258" t="s">
        <v>1344</v>
      </c>
      <c r="F24" s="260">
        <v>95</v>
      </c>
      <c r="H24" s="69"/>
      <c r="I24" s="69"/>
      <c r="J24" s="69"/>
      <c r="K24" s="69"/>
      <c r="L24" s="69"/>
      <c r="AJ24" s="71"/>
      <c r="AL24" s="71"/>
      <c r="AM24" s="71"/>
      <c r="AQ24" s="43"/>
      <c r="AW24" s="72"/>
      <c r="AX24" s="72"/>
      <c r="AY24" s="72"/>
      <c r="AZ24" s="72"/>
      <c r="BA24" s="72"/>
      <c r="BB24" s="43"/>
      <c r="BC24" s="72"/>
      <c r="BD24" s="43"/>
      <c r="BE24" s="71"/>
    </row>
    <row r="25" spans="1:43" s="73" customFormat="1" ht="15" customHeight="1">
      <c r="A25" s="119"/>
      <c r="B25" s="74" t="s">
        <v>1716</v>
      </c>
      <c r="C25" s="75"/>
      <c r="D25" s="87" t="s">
        <v>2022</v>
      </c>
      <c r="E25" s="258"/>
      <c r="F25" s="260"/>
      <c r="AL25" s="75"/>
      <c r="AM25" s="75"/>
      <c r="AQ25" s="75"/>
    </row>
    <row r="26" spans="1:57" s="45" customFormat="1" ht="36">
      <c r="A26" s="118">
        <v>11</v>
      </c>
      <c r="B26" s="65"/>
      <c r="C26" s="66"/>
      <c r="D26" s="88" t="s">
        <v>2023</v>
      </c>
      <c r="E26" s="258" t="s">
        <v>1344</v>
      </c>
      <c r="F26" s="260">
        <v>95</v>
      </c>
      <c r="H26" s="69"/>
      <c r="I26" s="69"/>
      <c r="J26" s="69"/>
      <c r="K26" s="69"/>
      <c r="L26" s="69"/>
      <c r="AJ26" s="71"/>
      <c r="AL26" s="71"/>
      <c r="AM26" s="71"/>
      <c r="AQ26" s="43"/>
      <c r="AW26" s="72"/>
      <c r="AX26" s="72"/>
      <c r="AY26" s="72"/>
      <c r="AZ26" s="72"/>
      <c r="BA26" s="72"/>
      <c r="BB26" s="43"/>
      <c r="BC26" s="72"/>
      <c r="BD26" s="43"/>
      <c r="BE26" s="71"/>
    </row>
    <row r="27" spans="1:43" s="73" customFormat="1" ht="15" customHeight="1">
      <c r="A27" s="119"/>
      <c r="B27" s="74" t="s">
        <v>1716</v>
      </c>
      <c r="C27" s="75" t="s">
        <v>1707</v>
      </c>
      <c r="D27" s="87" t="s">
        <v>2024</v>
      </c>
      <c r="E27" s="259"/>
      <c r="F27" s="257"/>
      <c r="AL27" s="75"/>
      <c r="AM27" s="75"/>
      <c r="AQ27" s="75"/>
    </row>
    <row r="28" spans="1:57" s="45" customFormat="1" ht="33.75" customHeight="1">
      <c r="A28" s="118">
        <v>12</v>
      </c>
      <c r="B28" s="65"/>
      <c r="C28" s="66"/>
      <c r="D28" s="88" t="s">
        <v>2025</v>
      </c>
      <c r="E28" s="259" t="s">
        <v>1344</v>
      </c>
      <c r="F28" s="257">
        <v>95</v>
      </c>
      <c r="H28" s="69"/>
      <c r="I28" s="69"/>
      <c r="J28" s="69"/>
      <c r="K28" s="69"/>
      <c r="L28" s="69"/>
      <c r="AJ28" s="71"/>
      <c r="AL28" s="71"/>
      <c r="AM28" s="71"/>
      <c r="AQ28" s="43"/>
      <c r="AW28" s="72"/>
      <c r="AX28" s="72"/>
      <c r="AY28" s="72"/>
      <c r="AZ28" s="72"/>
      <c r="BA28" s="72"/>
      <c r="BB28" s="43"/>
      <c r="BC28" s="72"/>
      <c r="BD28" s="43"/>
      <c r="BE28" s="71"/>
    </row>
    <row r="29" spans="1:43" s="73" customFormat="1" ht="14.25" customHeight="1">
      <c r="A29" s="119"/>
      <c r="B29" s="74" t="s">
        <v>1716</v>
      </c>
      <c r="C29" s="75"/>
      <c r="D29" s="87" t="s">
        <v>2026</v>
      </c>
      <c r="E29" s="258"/>
      <c r="F29" s="260"/>
      <c r="AL29" s="75"/>
      <c r="AM29" s="75"/>
      <c r="AQ29" s="75"/>
    </row>
    <row r="30" spans="1:57" s="45" customFormat="1" ht="33" customHeight="1">
      <c r="A30" s="118">
        <v>13</v>
      </c>
      <c r="B30" s="65"/>
      <c r="C30" s="66"/>
      <c r="D30" s="88" t="s">
        <v>2027</v>
      </c>
      <c r="E30" s="259" t="s">
        <v>1344</v>
      </c>
      <c r="F30" s="257">
        <v>95</v>
      </c>
      <c r="H30" s="69"/>
      <c r="I30" s="69"/>
      <c r="J30" s="69"/>
      <c r="K30" s="69"/>
      <c r="L30" s="69"/>
      <c r="AJ30" s="71"/>
      <c r="AL30" s="71"/>
      <c r="AM30" s="71"/>
      <c r="AQ30" s="43"/>
      <c r="AW30" s="72"/>
      <c r="AX30" s="72"/>
      <c r="AY30" s="72"/>
      <c r="AZ30" s="72"/>
      <c r="BA30" s="72"/>
      <c r="BB30" s="43"/>
      <c r="BC30" s="72"/>
      <c r="BD30" s="43"/>
      <c r="BE30" s="71"/>
    </row>
    <row r="31" spans="1:43" s="73" customFormat="1" ht="15" customHeight="1">
      <c r="A31" s="119"/>
      <c r="B31" s="74" t="s">
        <v>1716</v>
      </c>
      <c r="C31" s="75" t="s">
        <v>1707</v>
      </c>
      <c r="D31" s="87" t="s">
        <v>2028</v>
      </c>
      <c r="E31" s="259"/>
      <c r="F31" s="257"/>
      <c r="AL31" s="75"/>
      <c r="AM31" s="75"/>
      <c r="AQ31" s="75"/>
    </row>
    <row r="32" spans="1:43" s="73" customFormat="1" ht="36">
      <c r="A32" s="118">
        <v>14</v>
      </c>
      <c r="B32" s="90"/>
      <c r="C32" s="91"/>
      <c r="D32" s="92" t="s">
        <v>2029</v>
      </c>
      <c r="E32" s="259" t="s">
        <v>1344</v>
      </c>
      <c r="F32" s="257">
        <v>95</v>
      </c>
      <c r="AL32" s="75"/>
      <c r="AM32" s="75"/>
      <c r="AQ32" s="75"/>
    </row>
    <row r="33" spans="1:43" s="73" customFormat="1" ht="12">
      <c r="A33" s="118"/>
      <c r="B33" s="121" t="s">
        <v>2030</v>
      </c>
      <c r="C33" s="91"/>
      <c r="D33" s="122" t="s">
        <v>2031</v>
      </c>
      <c r="E33" s="259"/>
      <c r="F33" s="257"/>
      <c r="AL33" s="75"/>
      <c r="AM33" s="75"/>
      <c r="AQ33" s="75"/>
    </row>
    <row r="34" spans="1:43" s="73" customFormat="1" ht="36">
      <c r="A34" s="118">
        <v>15</v>
      </c>
      <c r="B34" s="90"/>
      <c r="C34" s="91"/>
      <c r="D34" s="93" t="s">
        <v>2032</v>
      </c>
      <c r="E34" s="259" t="s">
        <v>1344</v>
      </c>
      <c r="F34" s="257">
        <v>95</v>
      </c>
      <c r="AL34" s="75"/>
      <c r="AM34" s="75"/>
      <c r="AQ34" s="75"/>
    </row>
    <row r="35" spans="1:43" s="73" customFormat="1" ht="15" customHeight="1">
      <c r="A35" s="119"/>
      <c r="B35" s="80" t="s">
        <v>1716</v>
      </c>
      <c r="C35" s="81" t="s">
        <v>1707</v>
      </c>
      <c r="D35" s="82" t="s">
        <v>2033</v>
      </c>
      <c r="E35" s="259"/>
      <c r="F35" s="257"/>
      <c r="AL35" s="75"/>
      <c r="AM35" s="75"/>
      <c r="AQ35" s="75"/>
    </row>
    <row r="36" spans="1:43" s="73" customFormat="1" ht="36">
      <c r="A36" s="118">
        <v>16</v>
      </c>
      <c r="B36" s="90"/>
      <c r="C36" s="91"/>
      <c r="D36" s="93" t="s">
        <v>2034</v>
      </c>
      <c r="E36" s="259" t="s">
        <v>1344</v>
      </c>
      <c r="F36" s="257">
        <v>95</v>
      </c>
      <c r="AL36" s="75"/>
      <c r="AM36" s="75"/>
      <c r="AQ36" s="75"/>
    </row>
    <row r="37" spans="1:43" s="73" customFormat="1" ht="15" customHeight="1">
      <c r="A37" s="119"/>
      <c r="B37" s="80" t="s">
        <v>1716</v>
      </c>
      <c r="C37" s="81" t="s">
        <v>1707</v>
      </c>
      <c r="D37" s="82" t="s">
        <v>2035</v>
      </c>
      <c r="E37" s="259"/>
      <c r="F37" s="257"/>
      <c r="AL37" s="75"/>
      <c r="AM37" s="75"/>
      <c r="AQ37" s="75"/>
    </row>
    <row r="38" spans="1:43" s="73" customFormat="1" ht="36">
      <c r="A38" s="118">
        <v>17</v>
      </c>
      <c r="B38" s="90"/>
      <c r="C38" s="91"/>
      <c r="D38" s="93" t="s">
        <v>2036</v>
      </c>
      <c r="E38" s="259" t="s">
        <v>1344</v>
      </c>
      <c r="F38" s="257">
        <v>95</v>
      </c>
      <c r="AL38" s="75"/>
      <c r="AM38" s="75"/>
      <c r="AQ38" s="75"/>
    </row>
    <row r="39" spans="1:43" s="73" customFormat="1" ht="15" customHeight="1">
      <c r="A39" s="119"/>
      <c r="B39" s="80" t="s">
        <v>1716</v>
      </c>
      <c r="C39" s="81" t="s">
        <v>1707</v>
      </c>
      <c r="D39" s="82" t="s">
        <v>2037</v>
      </c>
      <c r="E39" s="259"/>
      <c r="F39" s="257"/>
      <c r="AL39" s="75"/>
      <c r="AM39" s="75"/>
      <c r="AQ39" s="75"/>
    </row>
    <row r="40" spans="1:43" s="73" customFormat="1" ht="15" customHeight="1">
      <c r="A40" s="119"/>
      <c r="B40" s="80"/>
      <c r="C40" s="81"/>
      <c r="D40" s="82"/>
      <c r="E40" s="257"/>
      <c r="F40" s="257"/>
      <c r="AL40" s="75"/>
      <c r="AM40" s="75"/>
      <c r="AQ40" s="75"/>
    </row>
    <row r="41" spans="1:43" s="73" customFormat="1" ht="15" customHeight="1">
      <c r="A41" s="119"/>
      <c r="B41" s="80" t="s">
        <v>1324</v>
      </c>
      <c r="C41" s="86" t="s">
        <v>1142</v>
      </c>
      <c r="D41" s="86" t="s">
        <v>2038</v>
      </c>
      <c r="E41" s="257"/>
      <c r="F41" s="257"/>
      <c r="AL41" s="75"/>
      <c r="AM41" s="75"/>
      <c r="AQ41" s="75"/>
    </row>
    <row r="42" spans="1:43" s="73" customFormat="1" ht="36">
      <c r="A42" s="118">
        <v>18</v>
      </c>
      <c r="B42" s="90"/>
      <c r="C42" s="91"/>
      <c r="D42" s="93" t="s">
        <v>2039</v>
      </c>
      <c r="E42" s="257" t="s">
        <v>1119</v>
      </c>
      <c r="F42" s="257">
        <v>100</v>
      </c>
      <c r="AL42" s="75"/>
      <c r="AM42" s="75"/>
      <c r="AQ42" s="75"/>
    </row>
    <row r="43" spans="1:43" s="73" customFormat="1" ht="12.75" customHeight="1">
      <c r="A43" s="119"/>
      <c r="B43" s="80" t="s">
        <v>1716</v>
      </c>
      <c r="C43" s="81" t="s">
        <v>1707</v>
      </c>
      <c r="D43" s="82" t="s">
        <v>2040</v>
      </c>
      <c r="E43" s="257"/>
      <c r="F43" s="257"/>
      <c r="AL43" s="75"/>
      <c r="AM43" s="75"/>
      <c r="AQ43" s="75"/>
    </row>
    <row r="44" spans="1:43" s="73" customFormat="1" ht="24" customHeight="1">
      <c r="A44" s="118">
        <v>19</v>
      </c>
      <c r="B44" s="90"/>
      <c r="C44" s="91"/>
      <c r="D44" s="93" t="s">
        <v>2041</v>
      </c>
      <c r="E44" s="257" t="s">
        <v>1344</v>
      </c>
      <c r="F44" s="257">
        <v>100</v>
      </c>
      <c r="AL44" s="75"/>
      <c r="AM44" s="75"/>
      <c r="AQ44" s="75"/>
    </row>
    <row r="45" spans="1:43" s="73" customFormat="1" ht="12" customHeight="1">
      <c r="A45" s="119"/>
      <c r="B45" s="80" t="s">
        <v>1716</v>
      </c>
      <c r="C45" s="81" t="s">
        <v>1707</v>
      </c>
      <c r="D45" s="82" t="s">
        <v>2042</v>
      </c>
      <c r="E45" s="257"/>
      <c r="F45" s="257"/>
      <c r="AL45" s="75"/>
      <c r="AM45" s="75"/>
      <c r="AQ45" s="75"/>
    </row>
    <row r="46" spans="1:43" s="73" customFormat="1" ht="48" customHeight="1">
      <c r="A46" s="118">
        <v>20</v>
      </c>
      <c r="B46" s="90"/>
      <c r="C46" s="91"/>
      <c r="D46" s="92" t="s">
        <v>2043</v>
      </c>
      <c r="E46" s="257" t="s">
        <v>1341</v>
      </c>
      <c r="F46" s="257">
        <v>100</v>
      </c>
      <c r="AL46" s="75"/>
      <c r="AM46" s="75"/>
      <c r="AQ46" s="75"/>
    </row>
    <row r="47" spans="1:43" s="73" customFormat="1" ht="15.75" customHeight="1">
      <c r="A47" s="119"/>
      <c r="B47" s="74" t="s">
        <v>1716</v>
      </c>
      <c r="C47" s="75" t="s">
        <v>1707</v>
      </c>
      <c r="D47" s="87" t="s">
        <v>2044</v>
      </c>
      <c r="E47" s="257"/>
      <c r="F47" s="257"/>
      <c r="AL47" s="75"/>
      <c r="AM47" s="75"/>
      <c r="AQ47" s="75"/>
    </row>
    <row r="48" spans="1:43" s="73" customFormat="1" ht="48" customHeight="1">
      <c r="A48" s="118">
        <v>21</v>
      </c>
      <c r="B48" s="90"/>
      <c r="C48" s="91"/>
      <c r="D48" s="93" t="s">
        <v>2045</v>
      </c>
      <c r="E48" s="257" t="s">
        <v>1341</v>
      </c>
      <c r="F48" s="257">
        <v>100</v>
      </c>
      <c r="AL48" s="75"/>
      <c r="AM48" s="75"/>
      <c r="AQ48" s="75"/>
    </row>
    <row r="49" spans="1:43" s="73" customFormat="1" ht="13.5" customHeight="1">
      <c r="A49" s="119"/>
      <c r="B49" s="74" t="s">
        <v>1716</v>
      </c>
      <c r="C49" s="75" t="s">
        <v>1707</v>
      </c>
      <c r="D49" s="87" t="s">
        <v>2046</v>
      </c>
      <c r="E49" s="257"/>
      <c r="F49" s="257"/>
      <c r="AL49" s="75"/>
      <c r="AM49" s="75"/>
      <c r="AQ49" s="75"/>
    </row>
    <row r="50" spans="1:43" s="73" customFormat="1" ht="60" customHeight="1">
      <c r="A50" s="118">
        <v>22</v>
      </c>
      <c r="B50" s="90"/>
      <c r="C50" s="91"/>
      <c r="D50" s="93" t="s">
        <v>2047</v>
      </c>
      <c r="E50" s="257" t="s">
        <v>1341</v>
      </c>
      <c r="F50" s="257">
        <v>100</v>
      </c>
      <c r="AL50" s="75"/>
      <c r="AM50" s="75"/>
      <c r="AQ50" s="75"/>
    </row>
    <row r="51" spans="1:43" s="73" customFormat="1" ht="15" customHeight="1">
      <c r="A51" s="119"/>
      <c r="B51" s="74" t="s">
        <v>1716</v>
      </c>
      <c r="C51" s="75" t="s">
        <v>1707</v>
      </c>
      <c r="D51" s="87" t="s">
        <v>2048</v>
      </c>
      <c r="E51" s="257"/>
      <c r="F51" s="257"/>
      <c r="AL51" s="75"/>
      <c r="AM51" s="75"/>
      <c r="AQ51" s="75"/>
    </row>
    <row r="52" spans="1:43" s="73" customFormat="1" ht="60" customHeight="1">
      <c r="A52" s="118">
        <v>23</v>
      </c>
      <c r="B52" s="90"/>
      <c r="C52" s="91"/>
      <c r="D52" s="93" t="s">
        <v>2049</v>
      </c>
      <c r="E52" s="257" t="s">
        <v>1341</v>
      </c>
      <c r="F52" s="257">
        <v>100</v>
      </c>
      <c r="AL52" s="75"/>
      <c r="AM52" s="75"/>
      <c r="AQ52" s="75"/>
    </row>
    <row r="53" spans="1:43" s="73" customFormat="1" ht="15" customHeight="1">
      <c r="A53" s="119"/>
      <c r="B53" s="74" t="s">
        <v>1716</v>
      </c>
      <c r="C53" s="75" t="s">
        <v>1707</v>
      </c>
      <c r="D53" s="87" t="s">
        <v>2050</v>
      </c>
      <c r="E53" s="257"/>
      <c r="F53" s="257"/>
      <c r="AL53" s="75"/>
      <c r="AM53" s="75"/>
      <c r="AQ53" s="75"/>
    </row>
    <row r="54" spans="1:43" s="73" customFormat="1" ht="24" customHeight="1">
      <c r="A54" s="118">
        <v>24</v>
      </c>
      <c r="B54" s="90"/>
      <c r="C54" s="91"/>
      <c r="D54" s="93" t="s">
        <v>2051</v>
      </c>
      <c r="E54" s="257" t="s">
        <v>1104</v>
      </c>
      <c r="F54" s="257"/>
      <c r="AL54" s="75"/>
      <c r="AM54" s="75"/>
      <c r="AQ54" s="75"/>
    </row>
    <row r="55" spans="1:43" s="73" customFormat="1" ht="12" customHeight="1">
      <c r="A55" s="119"/>
      <c r="B55" s="80" t="s">
        <v>1716</v>
      </c>
      <c r="C55" s="81" t="s">
        <v>1707</v>
      </c>
      <c r="D55" s="82" t="s">
        <v>2040</v>
      </c>
      <c r="E55" s="257"/>
      <c r="F55" s="257"/>
      <c r="AL55" s="75"/>
      <c r="AM55" s="75"/>
      <c r="AQ55" s="75"/>
    </row>
    <row r="56" spans="1:43" s="73" customFormat="1" ht="24" customHeight="1">
      <c r="A56" s="118">
        <v>25</v>
      </c>
      <c r="B56" s="90"/>
      <c r="C56" s="91"/>
      <c r="D56" s="93" t="s">
        <v>2052</v>
      </c>
      <c r="E56" s="257" t="s">
        <v>1348</v>
      </c>
      <c r="F56" s="257">
        <v>100</v>
      </c>
      <c r="AL56" s="75"/>
      <c r="AM56" s="75"/>
      <c r="AQ56" s="75"/>
    </row>
    <row r="57" spans="1:43" s="73" customFormat="1" ht="12" customHeight="1">
      <c r="A57" s="119"/>
      <c r="B57" s="80"/>
      <c r="C57" s="81"/>
      <c r="D57" s="82"/>
      <c r="E57" s="257"/>
      <c r="F57" s="257"/>
      <c r="AL57" s="75"/>
      <c r="AM57" s="75"/>
      <c r="AQ57" s="75"/>
    </row>
    <row r="58" spans="1:43" s="73" customFormat="1" ht="15" customHeight="1">
      <c r="A58" s="119"/>
      <c r="B58" s="80" t="s">
        <v>1324</v>
      </c>
      <c r="C58" s="86" t="s">
        <v>1136</v>
      </c>
      <c r="D58" s="86" t="s">
        <v>2053</v>
      </c>
      <c r="E58" s="257"/>
      <c r="F58" s="257"/>
      <c r="AL58" s="75"/>
      <c r="AM58" s="75"/>
      <c r="AQ58" s="75"/>
    </row>
    <row r="59" spans="1:43" s="73" customFormat="1" ht="24" customHeight="1">
      <c r="A59" s="118">
        <v>26</v>
      </c>
      <c r="B59" s="123"/>
      <c r="C59" s="91"/>
      <c r="D59" s="93" t="s">
        <v>2054</v>
      </c>
      <c r="E59" s="257" t="s">
        <v>1340</v>
      </c>
      <c r="F59" s="257">
        <v>95</v>
      </c>
      <c r="AL59" s="75"/>
      <c r="AM59" s="75"/>
      <c r="AQ59" s="75"/>
    </row>
    <row r="60" spans="1:43" s="73" customFormat="1" ht="24" customHeight="1">
      <c r="A60" s="118">
        <v>27</v>
      </c>
      <c r="B60" s="123"/>
      <c r="C60" s="91"/>
      <c r="D60" s="93" t="s">
        <v>2055</v>
      </c>
      <c r="E60" s="257" t="s">
        <v>1340</v>
      </c>
      <c r="F60" s="257">
        <v>95</v>
      </c>
      <c r="AL60" s="75"/>
      <c r="AM60" s="75"/>
      <c r="AQ60" s="75"/>
    </row>
    <row r="61" spans="1:43" s="73" customFormat="1" ht="24" customHeight="1">
      <c r="A61" s="118">
        <v>28</v>
      </c>
      <c r="B61" s="123"/>
      <c r="C61" s="91"/>
      <c r="D61" s="92" t="s">
        <v>2056</v>
      </c>
      <c r="E61" s="257" t="s">
        <v>1340</v>
      </c>
      <c r="F61" s="257">
        <v>95</v>
      </c>
      <c r="AL61" s="75"/>
      <c r="AM61" s="75"/>
      <c r="AQ61" s="75"/>
    </row>
    <row r="62" spans="1:43" s="73" customFormat="1" ht="24" customHeight="1">
      <c r="A62" s="118">
        <v>29</v>
      </c>
      <c r="B62" s="123"/>
      <c r="C62" s="91"/>
      <c r="D62" s="93" t="s">
        <v>2057</v>
      </c>
      <c r="E62" s="257" t="s">
        <v>1340</v>
      </c>
      <c r="F62" s="257">
        <v>95</v>
      </c>
      <c r="AL62" s="75"/>
      <c r="AM62" s="75"/>
      <c r="AQ62" s="75"/>
    </row>
    <row r="63" spans="1:57" s="45" customFormat="1" ht="24" customHeight="1">
      <c r="A63" s="118">
        <v>30</v>
      </c>
      <c r="B63" s="124"/>
      <c r="C63" s="66"/>
      <c r="D63" s="67" t="s">
        <v>2058</v>
      </c>
      <c r="E63" s="257" t="s">
        <v>1340</v>
      </c>
      <c r="F63" s="257">
        <v>95</v>
      </c>
      <c r="H63" s="69"/>
      <c r="I63" s="69"/>
      <c r="J63" s="69"/>
      <c r="K63" s="69"/>
      <c r="L63" s="69"/>
      <c r="AJ63" s="71"/>
      <c r="AL63" s="71"/>
      <c r="AM63" s="71"/>
      <c r="AQ63" s="43"/>
      <c r="AW63" s="72"/>
      <c r="AX63" s="72"/>
      <c r="AY63" s="72"/>
      <c r="AZ63" s="72"/>
      <c r="BA63" s="72"/>
      <c r="BB63" s="43"/>
      <c r="BC63" s="72"/>
      <c r="BD63" s="43"/>
      <c r="BE63" s="71"/>
    </row>
    <row r="64" spans="1:57" s="45" customFormat="1" ht="24" customHeight="1">
      <c r="A64" s="118">
        <v>31</v>
      </c>
      <c r="B64" s="124"/>
      <c r="C64" s="66"/>
      <c r="D64" s="67" t="s">
        <v>2059</v>
      </c>
      <c r="E64" s="257" t="s">
        <v>1340</v>
      </c>
      <c r="F64" s="257">
        <v>95</v>
      </c>
      <c r="H64" s="69"/>
      <c r="I64" s="69"/>
      <c r="J64" s="69"/>
      <c r="K64" s="69"/>
      <c r="L64" s="69"/>
      <c r="AJ64" s="71"/>
      <c r="AL64" s="71"/>
      <c r="AM64" s="71"/>
      <c r="AQ64" s="43"/>
      <c r="AW64" s="72"/>
      <c r="AX64" s="72"/>
      <c r="AY64" s="72"/>
      <c r="AZ64" s="72"/>
      <c r="BA64" s="72"/>
      <c r="BB64" s="43"/>
      <c r="BC64" s="72"/>
      <c r="BD64" s="43"/>
      <c r="BE64" s="71"/>
    </row>
    <row r="65" spans="1:57" s="45" customFormat="1" ht="24" customHeight="1">
      <c r="A65" s="118">
        <v>32</v>
      </c>
      <c r="B65" s="124"/>
      <c r="C65" s="66"/>
      <c r="D65" s="67" t="s">
        <v>2060</v>
      </c>
      <c r="E65" s="257" t="s">
        <v>1340</v>
      </c>
      <c r="F65" s="257">
        <v>95</v>
      </c>
      <c r="H65" s="69"/>
      <c r="I65" s="69"/>
      <c r="J65" s="69"/>
      <c r="K65" s="69"/>
      <c r="L65" s="69"/>
      <c r="AJ65" s="71"/>
      <c r="AL65" s="71"/>
      <c r="AM65" s="71"/>
      <c r="AQ65" s="43"/>
      <c r="AW65" s="72"/>
      <c r="AX65" s="72"/>
      <c r="AY65" s="72"/>
      <c r="AZ65" s="72"/>
      <c r="BA65" s="72"/>
      <c r="BB65" s="43"/>
      <c r="BC65" s="72"/>
      <c r="BD65" s="43"/>
      <c r="BE65" s="71"/>
    </row>
    <row r="66" spans="1:57" s="45" customFormat="1" ht="24" customHeight="1">
      <c r="A66" s="118">
        <v>33</v>
      </c>
      <c r="B66" s="124"/>
      <c r="C66" s="66"/>
      <c r="D66" s="67" t="s">
        <v>2061</v>
      </c>
      <c r="E66" s="257" t="s">
        <v>1340</v>
      </c>
      <c r="F66" s="257">
        <v>95</v>
      </c>
      <c r="H66" s="69"/>
      <c r="I66" s="69"/>
      <c r="J66" s="69"/>
      <c r="K66" s="69"/>
      <c r="L66" s="69"/>
      <c r="AJ66" s="71"/>
      <c r="AL66" s="71"/>
      <c r="AM66" s="71"/>
      <c r="AQ66" s="43"/>
      <c r="AW66" s="72"/>
      <c r="AX66" s="72"/>
      <c r="AY66" s="72"/>
      <c r="AZ66" s="72"/>
      <c r="BA66" s="72"/>
      <c r="BB66" s="43"/>
      <c r="BC66" s="72"/>
      <c r="BD66" s="43"/>
      <c r="BE66" s="71"/>
    </row>
    <row r="67" spans="1:57" s="45" customFormat="1" ht="24" customHeight="1">
      <c r="A67" s="118">
        <v>34</v>
      </c>
      <c r="B67" s="124"/>
      <c r="C67" s="66"/>
      <c r="D67" s="67" t="s">
        <v>2062</v>
      </c>
      <c r="E67" s="257" t="s">
        <v>1340</v>
      </c>
      <c r="F67" s="257">
        <v>95</v>
      </c>
      <c r="H67" s="69"/>
      <c r="I67" s="69"/>
      <c r="J67" s="69"/>
      <c r="K67" s="69"/>
      <c r="L67" s="69"/>
      <c r="AJ67" s="71"/>
      <c r="AL67" s="71"/>
      <c r="AM67" s="71"/>
      <c r="AQ67" s="43"/>
      <c r="AW67" s="72"/>
      <c r="AX67" s="72"/>
      <c r="AY67" s="72"/>
      <c r="AZ67" s="72"/>
      <c r="BA67" s="72"/>
      <c r="BB67" s="43"/>
      <c r="BC67" s="72"/>
      <c r="BD67" s="43"/>
      <c r="BE67" s="71"/>
    </row>
    <row r="68" spans="1:57" s="45" customFormat="1" ht="24" customHeight="1">
      <c r="A68" s="118">
        <v>35</v>
      </c>
      <c r="B68" s="124"/>
      <c r="C68" s="66"/>
      <c r="D68" s="67" t="s">
        <v>2063</v>
      </c>
      <c r="E68" s="257" t="s">
        <v>1340</v>
      </c>
      <c r="F68" s="257">
        <v>95</v>
      </c>
      <c r="H68" s="69"/>
      <c r="I68" s="69"/>
      <c r="J68" s="69"/>
      <c r="K68" s="69"/>
      <c r="L68" s="69"/>
      <c r="AJ68" s="71"/>
      <c r="AL68" s="71"/>
      <c r="AM68" s="71"/>
      <c r="AQ68" s="43"/>
      <c r="AW68" s="72"/>
      <c r="AX68" s="72"/>
      <c r="AY68" s="72"/>
      <c r="AZ68" s="72"/>
      <c r="BA68" s="72"/>
      <c r="BB68" s="43"/>
      <c r="BC68" s="72"/>
      <c r="BD68" s="43"/>
      <c r="BE68" s="71"/>
    </row>
    <row r="69" spans="1:57" s="45" customFormat="1" ht="24" customHeight="1">
      <c r="A69" s="118">
        <v>36</v>
      </c>
      <c r="B69" s="124"/>
      <c r="C69" s="66"/>
      <c r="D69" s="67" t="s">
        <v>2064</v>
      </c>
      <c r="E69" s="257" t="s">
        <v>1340</v>
      </c>
      <c r="F69" s="257">
        <v>95</v>
      </c>
      <c r="H69" s="69"/>
      <c r="I69" s="69"/>
      <c r="J69" s="69"/>
      <c r="K69" s="69"/>
      <c r="L69" s="69"/>
      <c r="AJ69" s="71"/>
      <c r="AL69" s="71"/>
      <c r="AM69" s="71"/>
      <c r="AQ69" s="43"/>
      <c r="AW69" s="72"/>
      <c r="AX69" s="72"/>
      <c r="AY69" s="72"/>
      <c r="AZ69" s="72"/>
      <c r="BA69" s="72"/>
      <c r="BB69" s="43"/>
      <c r="BC69" s="72"/>
      <c r="BD69" s="43"/>
      <c r="BE69" s="71"/>
    </row>
    <row r="70" spans="1:57" s="45" customFormat="1" ht="24" customHeight="1">
      <c r="A70" s="118">
        <v>37</v>
      </c>
      <c r="B70" s="124"/>
      <c r="C70" s="66"/>
      <c r="D70" s="67" t="s">
        <v>2065</v>
      </c>
      <c r="E70" s="257" t="s">
        <v>1340</v>
      </c>
      <c r="F70" s="257">
        <v>95</v>
      </c>
      <c r="H70" s="69"/>
      <c r="I70" s="69"/>
      <c r="J70" s="69"/>
      <c r="K70" s="69"/>
      <c r="L70" s="69"/>
      <c r="AJ70" s="71"/>
      <c r="AL70" s="71"/>
      <c r="AM70" s="71"/>
      <c r="AQ70" s="43"/>
      <c r="AW70" s="72"/>
      <c r="AX70" s="72"/>
      <c r="AY70" s="72"/>
      <c r="AZ70" s="72"/>
      <c r="BA70" s="72"/>
      <c r="BB70" s="43"/>
      <c r="BC70" s="72"/>
      <c r="BD70" s="43"/>
      <c r="BE70" s="71"/>
    </row>
    <row r="71" spans="1:57" s="45" customFormat="1" ht="24" customHeight="1">
      <c r="A71" s="118">
        <v>38</v>
      </c>
      <c r="B71" s="124"/>
      <c r="C71" s="66"/>
      <c r="D71" s="92" t="s">
        <v>2066</v>
      </c>
      <c r="E71" s="257" t="s">
        <v>1340</v>
      </c>
      <c r="F71" s="257">
        <v>95</v>
      </c>
      <c r="H71" s="69"/>
      <c r="I71" s="69"/>
      <c r="J71" s="69"/>
      <c r="K71" s="69"/>
      <c r="L71" s="69"/>
      <c r="AJ71" s="71"/>
      <c r="AL71" s="71"/>
      <c r="AM71" s="71"/>
      <c r="AQ71" s="43"/>
      <c r="AW71" s="72"/>
      <c r="AX71" s="72"/>
      <c r="AY71" s="72"/>
      <c r="AZ71" s="72"/>
      <c r="BA71" s="72"/>
      <c r="BB71" s="43"/>
      <c r="BC71" s="72"/>
      <c r="BD71" s="43"/>
      <c r="BE71" s="71"/>
    </row>
    <row r="72" spans="1:57" s="45" customFormat="1" ht="24" customHeight="1">
      <c r="A72" s="118">
        <v>39</v>
      </c>
      <c r="B72" s="124"/>
      <c r="C72" s="66"/>
      <c r="D72" s="92" t="s">
        <v>2067</v>
      </c>
      <c r="E72" s="257" t="s">
        <v>1340</v>
      </c>
      <c r="F72" s="257">
        <v>95</v>
      </c>
      <c r="H72" s="69"/>
      <c r="I72" s="69"/>
      <c r="J72" s="69"/>
      <c r="K72" s="69"/>
      <c r="L72" s="69"/>
      <c r="AJ72" s="71"/>
      <c r="AL72" s="71"/>
      <c r="AM72" s="71"/>
      <c r="AQ72" s="43"/>
      <c r="AW72" s="72"/>
      <c r="AX72" s="72"/>
      <c r="AY72" s="72"/>
      <c r="AZ72" s="72"/>
      <c r="BA72" s="72"/>
      <c r="BB72" s="43"/>
      <c r="BC72" s="72"/>
      <c r="BD72" s="43"/>
      <c r="BE72" s="71"/>
    </row>
    <row r="73" spans="1:57" s="45" customFormat="1" ht="24" customHeight="1">
      <c r="A73" s="118">
        <v>40</v>
      </c>
      <c r="B73" s="124"/>
      <c r="C73" s="66"/>
      <c r="D73" s="125" t="s">
        <v>2068</v>
      </c>
      <c r="E73" s="257" t="s">
        <v>1340</v>
      </c>
      <c r="F73" s="257">
        <v>95</v>
      </c>
      <c r="H73" s="69"/>
      <c r="I73" s="69"/>
      <c r="J73" s="69"/>
      <c r="K73" s="69"/>
      <c r="L73" s="69"/>
      <c r="AJ73" s="71"/>
      <c r="AL73" s="71"/>
      <c r="AM73" s="71"/>
      <c r="AQ73" s="43"/>
      <c r="AW73" s="72"/>
      <c r="AX73" s="72"/>
      <c r="AY73" s="72"/>
      <c r="AZ73" s="72"/>
      <c r="BA73" s="72"/>
      <c r="BB73" s="43"/>
      <c r="BC73" s="72"/>
      <c r="BD73" s="43"/>
      <c r="BE73" s="71"/>
    </row>
    <row r="74" spans="1:57" s="45" customFormat="1" ht="24" customHeight="1">
      <c r="A74" s="126">
        <v>41</v>
      </c>
      <c r="B74" s="127"/>
      <c r="C74" s="128"/>
      <c r="D74" s="129" t="s">
        <v>2069</v>
      </c>
      <c r="E74" s="257" t="s">
        <v>1340</v>
      </c>
      <c r="F74" s="257">
        <v>95</v>
      </c>
      <c r="H74" s="69"/>
      <c r="I74" s="69"/>
      <c r="J74" s="69"/>
      <c r="K74" s="69"/>
      <c r="L74" s="69"/>
      <c r="AJ74" s="71"/>
      <c r="AL74" s="71"/>
      <c r="AM74" s="71"/>
      <c r="AQ74" s="43"/>
      <c r="AW74" s="72"/>
      <c r="AX74" s="72"/>
      <c r="AY74" s="72"/>
      <c r="AZ74" s="72"/>
      <c r="BA74" s="72"/>
      <c r="BB74" s="43"/>
      <c r="BC74" s="72"/>
      <c r="BD74" s="43"/>
      <c r="BE74" s="71"/>
    </row>
    <row r="75" spans="1:55" ht="24" customHeight="1">
      <c r="A75" s="130">
        <v>42</v>
      </c>
      <c r="B75" s="131"/>
      <c r="C75" s="132"/>
      <c r="D75" s="125" t="s">
        <v>2070</v>
      </c>
      <c r="E75" s="257" t="s">
        <v>1340</v>
      </c>
      <c r="F75" s="257">
        <v>95</v>
      </c>
      <c r="H75" s="69"/>
      <c r="BC75" s="72"/>
    </row>
    <row r="76" spans="1:55" ht="24" customHeight="1">
      <c r="A76" s="130">
        <v>43</v>
      </c>
      <c r="B76" s="131"/>
      <c r="C76" s="132"/>
      <c r="D76" s="125" t="s">
        <v>2071</v>
      </c>
      <c r="E76" s="257" t="s">
        <v>1340</v>
      </c>
      <c r="F76" s="257">
        <v>95</v>
      </c>
      <c r="H76" s="69"/>
      <c r="BC76" s="72"/>
    </row>
    <row r="77" spans="1:55" ht="24" customHeight="1">
      <c r="A77" s="130">
        <v>44</v>
      </c>
      <c r="B77" s="131"/>
      <c r="C77" s="132"/>
      <c r="D77" s="125" t="s">
        <v>2072</v>
      </c>
      <c r="E77" s="257" t="s">
        <v>1340</v>
      </c>
      <c r="F77" s="257">
        <v>95</v>
      </c>
      <c r="H77" s="69"/>
      <c r="BC77" s="72"/>
    </row>
    <row r="78" spans="1:55" ht="24" customHeight="1">
      <c r="A78" s="130">
        <v>45</v>
      </c>
      <c r="B78" s="131"/>
      <c r="C78" s="132"/>
      <c r="D78" s="125" t="s">
        <v>2073</v>
      </c>
      <c r="E78" s="257" t="s">
        <v>1340</v>
      </c>
      <c r="F78" s="257">
        <v>95</v>
      </c>
      <c r="H78" s="69"/>
      <c r="BC78" s="72"/>
    </row>
    <row r="79" spans="1:55" ht="24" customHeight="1">
      <c r="A79" s="130">
        <v>46</v>
      </c>
      <c r="B79" s="131"/>
      <c r="C79" s="132"/>
      <c r="D79" s="125" t="s">
        <v>2074</v>
      </c>
      <c r="E79" s="257" t="s">
        <v>1340</v>
      </c>
      <c r="F79" s="257">
        <v>95</v>
      </c>
      <c r="H79" s="69"/>
      <c r="BC79" s="72"/>
    </row>
    <row r="80" spans="1:55" ht="36">
      <c r="A80" s="130">
        <v>47</v>
      </c>
      <c r="B80" s="131"/>
      <c r="C80" s="132"/>
      <c r="D80" s="125" t="s">
        <v>2075</v>
      </c>
      <c r="E80" s="257" t="s">
        <v>1340</v>
      </c>
      <c r="F80" s="257">
        <v>95</v>
      </c>
      <c r="H80" s="69"/>
      <c r="BC80" s="72"/>
    </row>
    <row r="81" spans="1:55" ht="36">
      <c r="A81" s="130">
        <v>48</v>
      </c>
      <c r="B81" s="131"/>
      <c r="C81" s="132"/>
      <c r="D81" s="125" t="s">
        <v>2076</v>
      </c>
      <c r="E81" s="257" t="s">
        <v>1340</v>
      </c>
      <c r="F81" s="257">
        <v>95</v>
      </c>
      <c r="H81" s="69"/>
      <c r="BC81" s="72"/>
    </row>
    <row r="82" spans="1:55" ht="36">
      <c r="A82" s="130">
        <v>49</v>
      </c>
      <c r="B82" s="131"/>
      <c r="C82" s="132"/>
      <c r="D82" s="125" t="s">
        <v>2077</v>
      </c>
      <c r="E82" s="257" t="s">
        <v>1340</v>
      </c>
      <c r="F82" s="257">
        <v>95</v>
      </c>
      <c r="H82" s="69"/>
      <c r="BC82" s="72"/>
    </row>
    <row r="83" spans="1:55" ht="36">
      <c r="A83" s="130">
        <v>50</v>
      </c>
      <c r="B83" s="131"/>
      <c r="C83" s="132"/>
      <c r="D83" s="125" t="s">
        <v>2078</v>
      </c>
      <c r="E83" s="257" t="s">
        <v>1340</v>
      </c>
      <c r="F83" s="257">
        <v>95</v>
      </c>
      <c r="H83" s="69"/>
      <c r="BC83" s="72"/>
    </row>
    <row r="84" spans="1:55" ht="36">
      <c r="A84" s="130">
        <v>51</v>
      </c>
      <c r="B84" s="131"/>
      <c r="C84" s="132"/>
      <c r="D84" s="125" t="s">
        <v>2079</v>
      </c>
      <c r="E84" s="257" t="s">
        <v>1340</v>
      </c>
      <c r="F84" s="257">
        <v>95</v>
      </c>
      <c r="H84" s="69"/>
      <c r="BC84" s="72"/>
    </row>
    <row r="85" spans="1:55" ht="36">
      <c r="A85" s="130">
        <v>52</v>
      </c>
      <c r="B85" s="131"/>
      <c r="C85" s="132"/>
      <c r="D85" s="125" t="s">
        <v>2080</v>
      </c>
      <c r="E85" s="257" t="s">
        <v>1341</v>
      </c>
      <c r="F85" s="257">
        <v>95</v>
      </c>
      <c r="H85" s="69"/>
      <c r="BC85" s="72"/>
    </row>
    <row r="86" spans="1:55" ht="36">
      <c r="A86" s="130">
        <v>53</v>
      </c>
      <c r="B86" s="131"/>
      <c r="C86" s="132"/>
      <c r="D86" s="125" t="s">
        <v>2081</v>
      </c>
      <c r="E86" s="257" t="s">
        <v>1341</v>
      </c>
      <c r="F86" s="257">
        <v>95</v>
      </c>
      <c r="H86" s="69"/>
      <c r="BC86" s="72"/>
    </row>
    <row r="87" spans="1:55" ht="36">
      <c r="A87" s="130">
        <v>54</v>
      </c>
      <c r="B87" s="131"/>
      <c r="C87" s="132"/>
      <c r="D87" s="125" t="s">
        <v>2082</v>
      </c>
      <c r="E87" s="257" t="s">
        <v>1341</v>
      </c>
      <c r="F87" s="257">
        <v>95</v>
      </c>
      <c r="H87" s="69"/>
      <c r="BC87" s="72"/>
    </row>
    <row r="88" spans="1:55" ht="36">
      <c r="A88" s="130">
        <v>55</v>
      </c>
      <c r="B88" s="131"/>
      <c r="C88" s="132"/>
      <c r="D88" s="125" t="s">
        <v>2083</v>
      </c>
      <c r="E88" s="257" t="s">
        <v>1341</v>
      </c>
      <c r="F88" s="257">
        <v>95</v>
      </c>
      <c r="H88" s="69"/>
      <c r="BC88" s="72"/>
    </row>
    <row r="89" spans="1:55" ht="36">
      <c r="A89" s="130">
        <v>56</v>
      </c>
      <c r="B89" s="131"/>
      <c r="C89" s="132"/>
      <c r="D89" s="125" t="s">
        <v>2084</v>
      </c>
      <c r="E89" s="257" t="s">
        <v>1341</v>
      </c>
      <c r="F89" s="257">
        <v>95</v>
      </c>
      <c r="H89" s="69"/>
      <c r="BC89" s="72"/>
    </row>
    <row r="90" spans="1:55" ht="36">
      <c r="A90" s="130">
        <v>57</v>
      </c>
      <c r="B90" s="131"/>
      <c r="C90" s="132"/>
      <c r="D90" s="125" t="s">
        <v>2085</v>
      </c>
      <c r="E90" s="257" t="s">
        <v>1341</v>
      </c>
      <c r="F90" s="257">
        <v>95</v>
      </c>
      <c r="H90" s="69"/>
      <c r="BC90" s="72"/>
    </row>
    <row r="91" spans="1:55" ht="36">
      <c r="A91" s="130">
        <v>58</v>
      </c>
      <c r="B91" s="131"/>
      <c r="C91" s="132"/>
      <c r="D91" s="125" t="s">
        <v>2086</v>
      </c>
      <c r="E91" s="257" t="s">
        <v>1340</v>
      </c>
      <c r="F91" s="257">
        <v>95</v>
      </c>
      <c r="H91" s="69"/>
      <c r="BC91" s="72"/>
    </row>
    <row r="92" spans="1:55" ht="24" customHeight="1">
      <c r="A92" s="130">
        <v>59</v>
      </c>
      <c r="B92" s="131"/>
      <c r="C92" s="132"/>
      <c r="D92" s="125" t="s">
        <v>2087</v>
      </c>
      <c r="E92" s="257" t="s">
        <v>1340</v>
      </c>
      <c r="F92" s="257">
        <v>95</v>
      </c>
      <c r="H92" s="69"/>
      <c r="BC92" s="72"/>
    </row>
    <row r="93" spans="1:55" ht="24" customHeight="1">
      <c r="A93" s="130">
        <v>60</v>
      </c>
      <c r="B93" s="131"/>
      <c r="C93" s="132"/>
      <c r="D93" s="125" t="s">
        <v>2088</v>
      </c>
      <c r="E93" s="257" t="s">
        <v>1340</v>
      </c>
      <c r="F93" s="257">
        <v>95</v>
      </c>
      <c r="H93" s="69"/>
      <c r="BC93" s="72"/>
    </row>
    <row r="94" spans="1:55" ht="36">
      <c r="A94" s="130">
        <v>61</v>
      </c>
      <c r="B94" s="131"/>
      <c r="C94" s="132"/>
      <c r="D94" s="125" t="s">
        <v>2089</v>
      </c>
      <c r="E94" s="257" t="s">
        <v>1340</v>
      </c>
      <c r="F94" s="257">
        <v>95</v>
      </c>
      <c r="H94" s="69"/>
      <c r="BC94" s="72"/>
    </row>
    <row r="95" spans="1:55" ht="36">
      <c r="A95" s="130">
        <v>62</v>
      </c>
      <c r="B95" s="131"/>
      <c r="C95" s="132"/>
      <c r="D95" s="125" t="s">
        <v>2090</v>
      </c>
      <c r="E95" s="257" t="s">
        <v>1340</v>
      </c>
      <c r="F95" s="257">
        <v>95</v>
      </c>
      <c r="H95" s="69"/>
      <c r="BC95" s="72"/>
    </row>
    <row r="96" spans="1:55" ht="36">
      <c r="A96" s="130">
        <v>63</v>
      </c>
      <c r="B96" s="131"/>
      <c r="C96" s="132"/>
      <c r="D96" s="125" t="s">
        <v>2091</v>
      </c>
      <c r="E96" s="257" t="s">
        <v>1340</v>
      </c>
      <c r="F96" s="257">
        <v>95</v>
      </c>
      <c r="H96" s="69"/>
      <c r="BC96" s="72"/>
    </row>
    <row r="97" spans="1:55" ht="36">
      <c r="A97" s="130">
        <v>64</v>
      </c>
      <c r="B97" s="131"/>
      <c r="C97" s="132"/>
      <c r="D97" s="125" t="s">
        <v>2092</v>
      </c>
      <c r="E97" s="257" t="s">
        <v>1340</v>
      </c>
      <c r="F97" s="257">
        <v>95</v>
      </c>
      <c r="H97" s="69"/>
      <c r="BC97" s="72"/>
    </row>
    <row r="98" spans="1:55" ht="36">
      <c r="A98" s="130">
        <v>65</v>
      </c>
      <c r="B98" s="131"/>
      <c r="C98" s="132"/>
      <c r="D98" s="125" t="s">
        <v>2093</v>
      </c>
      <c r="E98" s="257" t="s">
        <v>1340</v>
      </c>
      <c r="F98" s="257">
        <v>95</v>
      </c>
      <c r="H98" s="69"/>
      <c r="BC98" s="72"/>
    </row>
    <row r="99" spans="1:55" ht="24" customHeight="1">
      <c r="A99" s="130">
        <v>66</v>
      </c>
      <c r="B99" s="131"/>
      <c r="C99" s="132"/>
      <c r="D99" s="125" t="s">
        <v>2094</v>
      </c>
      <c r="E99" s="257" t="s">
        <v>1340</v>
      </c>
      <c r="F99" s="257">
        <v>95</v>
      </c>
      <c r="H99" s="69"/>
      <c r="BC99" s="72"/>
    </row>
    <row r="100" spans="1:55" ht="24" customHeight="1">
      <c r="A100" s="130">
        <v>67</v>
      </c>
      <c r="B100" s="131"/>
      <c r="C100" s="132"/>
      <c r="D100" s="125" t="s">
        <v>2095</v>
      </c>
      <c r="E100" s="257" t="s">
        <v>1340</v>
      </c>
      <c r="F100" s="257">
        <v>95</v>
      </c>
      <c r="H100" s="69"/>
      <c r="BC100" s="72"/>
    </row>
    <row r="101" spans="1:55" ht="24" customHeight="1">
      <c r="A101" s="130">
        <v>68</v>
      </c>
      <c r="B101" s="131"/>
      <c r="C101" s="132"/>
      <c r="D101" s="133" t="s">
        <v>2096</v>
      </c>
      <c r="E101" s="257" t="s">
        <v>1340</v>
      </c>
      <c r="F101" s="257">
        <v>95</v>
      </c>
      <c r="H101" s="69"/>
      <c r="BC101" s="72"/>
    </row>
    <row r="102" spans="1:55" ht="24" customHeight="1">
      <c r="A102" s="130">
        <v>69</v>
      </c>
      <c r="B102" s="131"/>
      <c r="C102" s="132"/>
      <c r="D102" s="125" t="s">
        <v>2097</v>
      </c>
      <c r="E102" s="257" t="s">
        <v>1340</v>
      </c>
      <c r="F102" s="257">
        <v>95</v>
      </c>
      <c r="H102" s="69"/>
      <c r="BC102" s="72"/>
    </row>
    <row r="103" spans="1:55" ht="24" customHeight="1">
      <c r="A103" s="130">
        <v>70</v>
      </c>
      <c r="B103" s="131"/>
      <c r="C103" s="132"/>
      <c r="D103" s="125" t="s">
        <v>2098</v>
      </c>
      <c r="E103" s="257" t="s">
        <v>1340</v>
      </c>
      <c r="F103" s="257">
        <v>95</v>
      </c>
      <c r="H103" s="69"/>
      <c r="BC103" s="72"/>
    </row>
    <row r="104" spans="1:55" ht="24" customHeight="1">
      <c r="A104" s="130">
        <v>71</v>
      </c>
      <c r="B104" s="131"/>
      <c r="C104" s="132"/>
      <c r="D104" s="125" t="s">
        <v>2099</v>
      </c>
      <c r="E104" s="257" t="s">
        <v>1340</v>
      </c>
      <c r="F104" s="257">
        <v>95</v>
      </c>
      <c r="H104" s="69"/>
      <c r="BC104" s="72"/>
    </row>
    <row r="105" spans="1:55" ht="24" customHeight="1">
      <c r="A105" s="130">
        <v>72</v>
      </c>
      <c r="B105" s="131"/>
      <c r="C105" s="132"/>
      <c r="D105" s="125" t="s">
        <v>2100</v>
      </c>
      <c r="E105" s="257" t="s">
        <v>1340</v>
      </c>
      <c r="F105" s="257">
        <v>95</v>
      </c>
      <c r="H105" s="69"/>
      <c r="BC105" s="72"/>
    </row>
    <row r="106" spans="1:55" ht="24" customHeight="1">
      <c r="A106" s="130">
        <v>73</v>
      </c>
      <c r="B106" s="131"/>
      <c r="C106" s="132"/>
      <c r="D106" s="125" t="s">
        <v>2101</v>
      </c>
      <c r="E106" s="257" t="s">
        <v>1340</v>
      </c>
      <c r="F106" s="257">
        <v>95</v>
      </c>
      <c r="H106" s="69"/>
      <c r="BC106" s="72"/>
    </row>
    <row r="107" spans="1:55" ht="24" customHeight="1">
      <c r="A107" s="130">
        <v>74</v>
      </c>
      <c r="B107" s="131"/>
      <c r="C107" s="132"/>
      <c r="D107" s="125" t="s">
        <v>2102</v>
      </c>
      <c r="E107" s="257" t="s">
        <v>1340</v>
      </c>
      <c r="F107" s="257">
        <v>95</v>
      </c>
      <c r="H107" s="69"/>
      <c r="BC107" s="72"/>
    </row>
    <row r="108" spans="1:55" ht="36">
      <c r="A108" s="130">
        <v>75</v>
      </c>
      <c r="B108" s="131"/>
      <c r="C108" s="132"/>
      <c r="D108" s="125" t="s">
        <v>2103</v>
      </c>
      <c r="E108" s="257" t="s">
        <v>1340</v>
      </c>
      <c r="F108" s="257">
        <v>95</v>
      </c>
      <c r="H108" s="69"/>
      <c r="BC108" s="72"/>
    </row>
    <row r="109" spans="1:55" ht="15" customHeight="1">
      <c r="A109" s="119"/>
      <c r="B109" s="134"/>
      <c r="D109" s="135"/>
      <c r="H109" s="69"/>
      <c r="BC109" s="72"/>
    </row>
    <row r="110" spans="1:43" s="73" customFormat="1" ht="15" customHeight="1">
      <c r="A110" s="119"/>
      <c r="B110" s="136" t="s">
        <v>1324</v>
      </c>
      <c r="C110" s="86" t="s">
        <v>1134</v>
      </c>
      <c r="D110" s="86" t="s">
        <v>2104</v>
      </c>
      <c r="E110" s="257"/>
      <c r="F110" s="257"/>
      <c r="AL110" s="75"/>
      <c r="AM110" s="75"/>
      <c r="AQ110" s="75"/>
    </row>
    <row r="111" spans="1:6" ht="48">
      <c r="A111" s="137">
        <v>76</v>
      </c>
      <c r="B111" s="138"/>
      <c r="C111" s="139"/>
      <c r="D111" s="125" t="s">
        <v>2105</v>
      </c>
      <c r="E111" s="257" t="s">
        <v>1157</v>
      </c>
      <c r="F111" s="257">
        <v>85</v>
      </c>
    </row>
    <row r="112" spans="1:4" ht="12">
      <c r="A112" s="137"/>
      <c r="B112" s="138" t="s">
        <v>1716</v>
      </c>
      <c r="C112" s="139"/>
      <c r="D112" s="140" t="s">
        <v>2106</v>
      </c>
    </row>
    <row r="113" spans="1:6" ht="48">
      <c r="A113" s="137">
        <v>77</v>
      </c>
      <c r="B113" s="138"/>
      <c r="C113" s="139"/>
      <c r="D113" s="125" t="s">
        <v>2107</v>
      </c>
      <c r="E113" s="257" t="s">
        <v>1157</v>
      </c>
      <c r="F113" s="257">
        <v>85</v>
      </c>
    </row>
    <row r="114" spans="1:4" ht="12">
      <c r="A114" s="137"/>
      <c r="B114" s="138" t="s">
        <v>1716</v>
      </c>
      <c r="C114" s="139"/>
      <c r="D114" s="140" t="s">
        <v>2108</v>
      </c>
    </row>
    <row r="115" spans="1:6" ht="48">
      <c r="A115" s="137">
        <v>78</v>
      </c>
      <c r="B115" s="138"/>
      <c r="C115" s="139"/>
      <c r="D115" s="125" t="s">
        <v>2109</v>
      </c>
      <c r="E115" s="257" t="s">
        <v>1157</v>
      </c>
      <c r="F115" s="257">
        <v>85</v>
      </c>
    </row>
    <row r="116" spans="1:43" s="73" customFormat="1" ht="15" customHeight="1">
      <c r="A116" s="119"/>
      <c r="B116" s="136"/>
      <c r="C116" s="81"/>
      <c r="D116" s="141"/>
      <c r="E116" s="257"/>
      <c r="F116" s="257"/>
      <c r="AL116" s="75"/>
      <c r="AM116" s="75"/>
      <c r="AQ116" s="75"/>
    </row>
    <row r="117" spans="1:43" s="73" customFormat="1" ht="15" customHeight="1">
      <c r="A117" s="119"/>
      <c r="B117" s="136" t="s">
        <v>1324</v>
      </c>
      <c r="C117" s="86" t="s">
        <v>1325</v>
      </c>
      <c r="D117" s="86" t="s">
        <v>2110</v>
      </c>
      <c r="E117" s="257"/>
      <c r="F117" s="257"/>
      <c r="AL117" s="75"/>
      <c r="AM117" s="75"/>
      <c r="AQ117" s="75"/>
    </row>
    <row r="118" spans="1:6" ht="38.25" customHeight="1">
      <c r="A118" s="137">
        <v>79</v>
      </c>
      <c r="B118" s="131"/>
      <c r="C118" s="132"/>
      <c r="D118" s="142" t="s">
        <v>2111</v>
      </c>
      <c r="E118" s="257" t="s">
        <v>1129</v>
      </c>
      <c r="F118" s="257">
        <v>60</v>
      </c>
    </row>
    <row r="119" spans="1:4" ht="15" customHeight="1">
      <c r="A119" s="137"/>
      <c r="B119" s="131" t="s">
        <v>1716</v>
      </c>
      <c r="C119" s="132"/>
      <c r="D119" s="143" t="s">
        <v>2112</v>
      </c>
    </row>
    <row r="120" spans="1:5" ht="24" customHeight="1">
      <c r="A120" s="137">
        <v>80</v>
      </c>
      <c r="B120" s="131"/>
      <c r="C120" s="132"/>
      <c r="D120" s="144" t="s">
        <v>2113</v>
      </c>
      <c r="E120" s="257" t="s">
        <v>1104</v>
      </c>
    </row>
    <row r="121" spans="1:4" ht="15" customHeight="1">
      <c r="A121" s="137"/>
      <c r="B121" s="131" t="s">
        <v>1716</v>
      </c>
      <c r="C121" s="132"/>
      <c r="D121" s="145" t="s">
        <v>2114</v>
      </c>
    </row>
    <row r="122" spans="1:6" ht="24" customHeight="1">
      <c r="A122" s="137">
        <v>81</v>
      </c>
      <c r="B122" s="131"/>
      <c r="C122" s="132"/>
      <c r="D122" s="142" t="s">
        <v>2115</v>
      </c>
      <c r="E122" s="257" t="s">
        <v>1129</v>
      </c>
      <c r="F122" s="257">
        <v>60</v>
      </c>
    </row>
    <row r="123" spans="1:43" s="73" customFormat="1" ht="15" customHeight="1">
      <c r="A123" s="120"/>
      <c r="B123" s="136"/>
      <c r="C123" s="86"/>
      <c r="D123" s="141"/>
      <c r="E123" s="257"/>
      <c r="F123" s="257"/>
      <c r="AL123" s="75"/>
      <c r="AM123" s="75"/>
      <c r="AQ123" s="75"/>
    </row>
    <row r="124" spans="1:43" s="73" customFormat="1" ht="15" customHeight="1">
      <c r="A124" s="120"/>
      <c r="B124" s="136" t="s">
        <v>1324</v>
      </c>
      <c r="C124" s="86" t="s">
        <v>1137</v>
      </c>
      <c r="D124" s="86" t="s">
        <v>2116</v>
      </c>
      <c r="E124" s="257"/>
      <c r="F124" s="257"/>
      <c r="AL124" s="75"/>
      <c r="AM124" s="75"/>
      <c r="AQ124" s="75"/>
    </row>
    <row r="125" spans="1:6" ht="36">
      <c r="A125" s="137">
        <v>82</v>
      </c>
      <c r="B125" s="131"/>
      <c r="C125" s="132"/>
      <c r="D125" s="146" t="s">
        <v>2117</v>
      </c>
      <c r="E125" s="257" t="s">
        <v>1326</v>
      </c>
      <c r="F125" s="257">
        <v>95</v>
      </c>
    </row>
    <row r="126" spans="1:4" ht="15" customHeight="1">
      <c r="A126" s="137"/>
      <c r="B126" s="131" t="s">
        <v>1716</v>
      </c>
      <c r="C126" s="132"/>
      <c r="D126" s="147" t="s">
        <v>2118</v>
      </c>
    </row>
    <row r="127" spans="1:6" ht="36">
      <c r="A127" s="137">
        <v>83</v>
      </c>
      <c r="B127" s="131"/>
      <c r="C127" s="132"/>
      <c r="D127" s="146" t="s">
        <v>2119</v>
      </c>
      <c r="E127" s="257" t="s">
        <v>1326</v>
      </c>
      <c r="F127" s="257">
        <v>95</v>
      </c>
    </row>
    <row r="128" spans="1:4" ht="15" customHeight="1">
      <c r="A128" s="137"/>
      <c r="B128" s="131" t="s">
        <v>1716</v>
      </c>
      <c r="C128" s="132"/>
      <c r="D128" s="147" t="s">
        <v>2120</v>
      </c>
    </row>
    <row r="129" spans="1:6" ht="36">
      <c r="A129" s="137">
        <v>84</v>
      </c>
      <c r="B129" s="131"/>
      <c r="C129" s="132"/>
      <c r="D129" s="146" t="s">
        <v>2121</v>
      </c>
      <c r="E129" s="257" t="s">
        <v>1326</v>
      </c>
      <c r="F129" s="257">
        <v>95</v>
      </c>
    </row>
    <row r="130" spans="1:4" ht="15" customHeight="1">
      <c r="A130" s="137"/>
      <c r="B130" s="131" t="s">
        <v>1716</v>
      </c>
      <c r="C130" s="132"/>
      <c r="D130" s="147" t="s">
        <v>2122</v>
      </c>
    </row>
    <row r="131" spans="1:6" ht="36">
      <c r="A131" s="137">
        <v>85</v>
      </c>
      <c r="B131" s="131"/>
      <c r="C131" s="132"/>
      <c r="D131" s="146" t="s">
        <v>2123</v>
      </c>
      <c r="E131" s="257" t="s">
        <v>1326</v>
      </c>
      <c r="F131" s="257">
        <v>95</v>
      </c>
    </row>
    <row r="132" spans="1:4" ht="15" customHeight="1">
      <c r="A132" s="137"/>
      <c r="B132" s="131" t="s">
        <v>1716</v>
      </c>
      <c r="C132" s="132"/>
      <c r="D132" s="147" t="s">
        <v>2124</v>
      </c>
    </row>
    <row r="133" spans="1:6" ht="36">
      <c r="A133" s="137">
        <v>86</v>
      </c>
      <c r="B133" s="131"/>
      <c r="C133" s="132"/>
      <c r="D133" s="146" t="s">
        <v>2125</v>
      </c>
      <c r="E133" s="257" t="s">
        <v>1326</v>
      </c>
      <c r="F133" s="257">
        <v>95</v>
      </c>
    </row>
    <row r="134" spans="1:4" ht="15" customHeight="1">
      <c r="A134" s="137"/>
      <c r="B134" s="131" t="s">
        <v>1716</v>
      </c>
      <c r="C134" s="132"/>
      <c r="D134" s="147" t="s">
        <v>2126</v>
      </c>
    </row>
    <row r="135" spans="1:6" ht="36">
      <c r="A135" s="137">
        <v>87</v>
      </c>
      <c r="B135" s="131"/>
      <c r="C135" s="132"/>
      <c r="D135" s="146" t="s">
        <v>2127</v>
      </c>
      <c r="E135" s="257" t="s">
        <v>1326</v>
      </c>
      <c r="F135" s="257">
        <v>95</v>
      </c>
    </row>
    <row r="136" spans="1:4" ht="15" customHeight="1">
      <c r="A136" s="137"/>
      <c r="B136" s="131" t="s">
        <v>1716</v>
      </c>
      <c r="C136" s="132"/>
      <c r="D136" s="147" t="s">
        <v>2128</v>
      </c>
    </row>
    <row r="137" spans="1:6" ht="36">
      <c r="A137" s="137">
        <v>88</v>
      </c>
      <c r="B137" s="131"/>
      <c r="C137" s="132"/>
      <c r="D137" s="146" t="s">
        <v>2129</v>
      </c>
      <c r="E137" s="257" t="s">
        <v>1326</v>
      </c>
      <c r="F137" s="257">
        <v>95</v>
      </c>
    </row>
    <row r="138" spans="1:4" ht="15" customHeight="1">
      <c r="A138" s="137"/>
      <c r="B138" s="131" t="s">
        <v>1716</v>
      </c>
      <c r="C138" s="132"/>
      <c r="D138" s="147" t="s">
        <v>2035</v>
      </c>
    </row>
    <row r="139" spans="1:6" ht="36">
      <c r="A139" s="148">
        <v>89</v>
      </c>
      <c r="B139" s="149"/>
      <c r="C139" s="150"/>
      <c r="D139" s="151" t="s">
        <v>2130</v>
      </c>
      <c r="E139" s="257" t="s">
        <v>1326</v>
      </c>
      <c r="F139" s="257">
        <v>95</v>
      </c>
    </row>
    <row r="140" spans="1:25" s="152" customFormat="1" ht="14.25" customHeight="1">
      <c r="A140" s="153"/>
      <c r="B140" s="154" t="s">
        <v>1716</v>
      </c>
      <c r="C140" s="155"/>
      <c r="D140" s="147" t="s">
        <v>2131</v>
      </c>
      <c r="E140" s="257"/>
      <c r="F140" s="257"/>
      <c r="G140" s="42"/>
      <c r="H140" s="42"/>
      <c r="I140" s="42"/>
      <c r="J140" s="42"/>
      <c r="K140" s="42"/>
      <c r="L140" s="42"/>
      <c r="M140" s="42"/>
      <c r="N140" s="42"/>
      <c r="O140" s="42"/>
      <c r="P140" s="42"/>
      <c r="Q140" s="42"/>
      <c r="R140" s="42"/>
      <c r="S140" s="42"/>
      <c r="T140" s="42"/>
      <c r="U140" s="42"/>
      <c r="V140" s="42"/>
      <c r="W140" s="42"/>
      <c r="X140" s="42"/>
      <c r="Y140" s="42"/>
    </row>
    <row r="141" spans="1:4" ht="12">
      <c r="A141" s="120"/>
      <c r="B141" s="134"/>
      <c r="D141" s="156"/>
    </row>
    <row r="142" spans="1:43" s="73" customFormat="1" ht="15" customHeight="1">
      <c r="A142" s="120"/>
      <c r="B142" s="136" t="s">
        <v>1324</v>
      </c>
      <c r="C142" s="86" t="s">
        <v>1120</v>
      </c>
      <c r="D142" s="86" t="s">
        <v>2132</v>
      </c>
      <c r="E142" s="257"/>
      <c r="F142" s="257"/>
      <c r="AL142" s="75"/>
      <c r="AM142" s="75"/>
      <c r="AQ142" s="75"/>
    </row>
    <row r="143" spans="1:6" ht="48">
      <c r="A143" s="130">
        <v>90</v>
      </c>
      <c r="B143" s="157"/>
      <c r="C143" s="158"/>
      <c r="D143" s="159" t="s">
        <v>2133</v>
      </c>
      <c r="E143" s="257" t="s">
        <v>1113</v>
      </c>
      <c r="F143" s="257">
        <v>43</v>
      </c>
    </row>
    <row r="144" spans="1:4" ht="14.25" customHeight="1">
      <c r="A144" s="130"/>
      <c r="B144" s="157" t="s">
        <v>1716</v>
      </c>
      <c r="C144" s="158"/>
      <c r="D144" s="160" t="s">
        <v>2134</v>
      </c>
    </row>
    <row r="145" spans="1:4" ht="12">
      <c r="A145" s="119"/>
      <c r="B145" s="161"/>
      <c r="C145" s="162"/>
      <c r="D145" s="163"/>
    </row>
    <row r="146" spans="1:43" s="73" customFormat="1" ht="15" customHeight="1">
      <c r="A146" s="120"/>
      <c r="B146" s="136"/>
      <c r="C146" s="81"/>
      <c r="D146" s="141"/>
      <c r="E146" s="257"/>
      <c r="F146" s="257"/>
      <c r="AL146" s="75"/>
      <c r="AM146" s="75"/>
      <c r="AQ146" s="75"/>
    </row>
    <row r="147" spans="1:43" s="73" customFormat="1" ht="15" customHeight="1">
      <c r="A147" s="120"/>
      <c r="B147" s="136" t="s">
        <v>1324</v>
      </c>
      <c r="C147" s="86" t="s">
        <v>1114</v>
      </c>
      <c r="D147" s="86" t="s">
        <v>2135</v>
      </c>
      <c r="E147" s="257"/>
      <c r="F147" s="257"/>
      <c r="AL147" s="75"/>
      <c r="AM147" s="75"/>
      <c r="AQ147" s="75"/>
    </row>
    <row r="148" spans="1:6" ht="24" customHeight="1">
      <c r="A148" s="130">
        <v>91</v>
      </c>
      <c r="B148" s="131"/>
      <c r="C148" s="132"/>
      <c r="D148" s="164" t="s">
        <v>2136</v>
      </c>
      <c r="E148" s="257" t="s">
        <v>1111</v>
      </c>
      <c r="F148" s="257">
        <v>98</v>
      </c>
    </row>
    <row r="149" spans="1:4" ht="15" customHeight="1">
      <c r="A149" s="130"/>
      <c r="B149" s="131" t="s">
        <v>1716</v>
      </c>
      <c r="C149" s="132"/>
      <c r="D149" s="165" t="s">
        <v>2137</v>
      </c>
    </row>
    <row r="150" spans="1:6" ht="24" customHeight="1">
      <c r="A150" s="130">
        <v>92</v>
      </c>
      <c r="B150" s="131"/>
      <c r="C150" s="132"/>
      <c r="D150" s="164" t="s">
        <v>2138</v>
      </c>
      <c r="E150" s="257" t="s">
        <v>1111</v>
      </c>
      <c r="F150" s="257">
        <v>98</v>
      </c>
    </row>
    <row r="151" spans="1:4" ht="15" customHeight="1">
      <c r="A151" s="130"/>
      <c r="B151" s="131" t="s">
        <v>1716</v>
      </c>
      <c r="C151" s="132"/>
      <c r="D151" s="165" t="s">
        <v>2139</v>
      </c>
    </row>
    <row r="152" spans="1:6" ht="24" customHeight="1">
      <c r="A152" s="130">
        <v>93</v>
      </c>
      <c r="B152" s="131"/>
      <c r="C152" s="132"/>
      <c r="D152" s="164" t="s">
        <v>2140</v>
      </c>
      <c r="E152" s="257" t="s">
        <v>1111</v>
      </c>
      <c r="F152" s="257">
        <v>98</v>
      </c>
    </row>
    <row r="153" spans="1:4" ht="15" customHeight="1">
      <c r="A153" s="130"/>
      <c r="B153" s="131" t="s">
        <v>1716</v>
      </c>
      <c r="C153" s="132"/>
      <c r="D153" s="165" t="s">
        <v>2141</v>
      </c>
    </row>
    <row r="154" spans="1:6" ht="24" customHeight="1">
      <c r="A154" s="130">
        <v>94</v>
      </c>
      <c r="B154" s="131"/>
      <c r="C154" s="132"/>
      <c r="D154" s="164" t="s">
        <v>1846</v>
      </c>
      <c r="E154" s="257" t="s">
        <v>1322</v>
      </c>
      <c r="F154" s="257">
        <v>90</v>
      </c>
    </row>
    <row r="155" spans="1:5" ht="24" customHeight="1">
      <c r="A155" s="130">
        <v>95</v>
      </c>
      <c r="B155" s="131"/>
      <c r="C155" s="132"/>
      <c r="D155" s="164" t="s">
        <v>2142</v>
      </c>
      <c r="E155" s="257" t="s">
        <v>1104</v>
      </c>
    </row>
    <row r="156" spans="1:4" ht="15" customHeight="1">
      <c r="A156" s="130"/>
      <c r="B156" s="131" t="s">
        <v>1716</v>
      </c>
      <c r="C156" s="132"/>
      <c r="D156" s="165" t="s">
        <v>2143</v>
      </c>
    </row>
    <row r="157" spans="1:5" ht="24" customHeight="1">
      <c r="A157" s="130">
        <v>96</v>
      </c>
      <c r="B157" s="131"/>
      <c r="C157" s="132"/>
      <c r="D157" s="164" t="s">
        <v>2144</v>
      </c>
      <c r="E157" s="257" t="s">
        <v>1104</v>
      </c>
    </row>
    <row r="158" spans="1:4" ht="15" customHeight="1">
      <c r="A158" s="130"/>
      <c r="B158" s="131" t="s">
        <v>1716</v>
      </c>
      <c r="C158" s="132"/>
      <c r="D158" s="165" t="s">
        <v>2131</v>
      </c>
    </row>
    <row r="159" spans="1:5" ht="24" customHeight="1">
      <c r="A159" s="130">
        <v>97</v>
      </c>
      <c r="B159" s="131"/>
      <c r="C159" s="132"/>
      <c r="D159" s="164" t="s">
        <v>2145</v>
      </c>
      <c r="E159" s="257" t="s">
        <v>1104</v>
      </c>
    </row>
    <row r="160" spans="1:4" ht="15" customHeight="1">
      <c r="A160" s="130"/>
      <c r="B160" s="131" t="s">
        <v>1716</v>
      </c>
      <c r="C160" s="132"/>
      <c r="D160" s="165" t="s">
        <v>2146</v>
      </c>
    </row>
    <row r="161" spans="1:5" ht="24" customHeight="1">
      <c r="A161" s="130">
        <v>98</v>
      </c>
      <c r="B161" s="131"/>
      <c r="C161" s="132"/>
      <c r="D161" s="164" t="s">
        <v>2147</v>
      </c>
      <c r="E161" s="257" t="s">
        <v>1104</v>
      </c>
    </row>
    <row r="162" spans="1:5" ht="24" customHeight="1">
      <c r="A162" s="130">
        <v>99</v>
      </c>
      <c r="B162" s="131"/>
      <c r="C162" s="132"/>
      <c r="D162" s="164" t="s">
        <v>2148</v>
      </c>
      <c r="E162" s="257" t="s">
        <v>1104</v>
      </c>
    </row>
    <row r="163" spans="1:4" ht="14.25" customHeight="1">
      <c r="A163" s="130"/>
      <c r="B163" s="131" t="s">
        <v>1716</v>
      </c>
      <c r="C163" s="132"/>
      <c r="D163" s="165" t="s">
        <v>2149</v>
      </c>
    </row>
    <row r="164" spans="1:5" ht="24" customHeight="1">
      <c r="A164" s="130">
        <v>100</v>
      </c>
      <c r="B164" s="131"/>
      <c r="C164" s="132"/>
      <c r="D164" s="164" t="s">
        <v>2150</v>
      </c>
      <c r="E164" s="257" t="s">
        <v>1104</v>
      </c>
    </row>
    <row r="165" spans="1:4" ht="15" customHeight="1">
      <c r="A165" s="130"/>
      <c r="B165" s="131" t="s">
        <v>1716</v>
      </c>
      <c r="C165" s="132"/>
      <c r="D165" s="165" t="s">
        <v>2149</v>
      </c>
    </row>
    <row r="166" spans="1:5" ht="24" customHeight="1">
      <c r="A166" s="130">
        <v>101</v>
      </c>
      <c r="B166" s="131"/>
      <c r="C166" s="132"/>
      <c r="D166" s="164" t="s">
        <v>2151</v>
      </c>
      <c r="E166" s="257" t="s">
        <v>1104</v>
      </c>
    </row>
    <row r="167" spans="1:4" ht="15" customHeight="1">
      <c r="A167" s="130"/>
      <c r="B167" s="131" t="s">
        <v>1716</v>
      </c>
      <c r="C167" s="132"/>
      <c r="D167" s="165" t="s">
        <v>2152</v>
      </c>
    </row>
    <row r="168" spans="1:5" ht="24" customHeight="1">
      <c r="A168" s="130">
        <v>102</v>
      </c>
      <c r="B168" s="131"/>
      <c r="C168" s="132"/>
      <c r="D168" s="164" t="s">
        <v>2153</v>
      </c>
      <c r="E168" s="257" t="s">
        <v>1104</v>
      </c>
    </row>
    <row r="169" spans="1:5" ht="24" customHeight="1">
      <c r="A169" s="130">
        <v>103</v>
      </c>
      <c r="B169" s="131"/>
      <c r="C169" s="132"/>
      <c r="D169" s="164" t="s">
        <v>2154</v>
      </c>
      <c r="E169" s="257" t="s">
        <v>1104</v>
      </c>
    </row>
    <row r="170" spans="1:5" ht="24" customHeight="1">
      <c r="A170" s="130">
        <v>104</v>
      </c>
      <c r="B170" s="131"/>
      <c r="C170" s="150"/>
      <c r="D170" s="166" t="s">
        <v>2155</v>
      </c>
      <c r="E170" s="257" t="s">
        <v>1104</v>
      </c>
    </row>
    <row r="171" spans="1:4" ht="15" customHeight="1">
      <c r="A171" s="167"/>
      <c r="B171" s="168" t="s">
        <v>1716</v>
      </c>
      <c r="C171" s="150"/>
      <c r="D171" s="169" t="s">
        <v>2156</v>
      </c>
    </row>
    <row r="172" spans="1:5" ht="24" customHeight="1">
      <c r="A172" s="167">
        <v>105</v>
      </c>
      <c r="B172" s="168"/>
      <c r="C172" s="150"/>
      <c r="D172" s="166" t="s">
        <v>2157</v>
      </c>
      <c r="E172" s="257" t="s">
        <v>1104</v>
      </c>
    </row>
    <row r="173" spans="1:5" ht="24" customHeight="1">
      <c r="A173" s="130">
        <v>106</v>
      </c>
      <c r="B173" s="131"/>
      <c r="C173" s="132"/>
      <c r="D173" s="170" t="s">
        <v>2158</v>
      </c>
      <c r="E173" s="257" t="s">
        <v>1104</v>
      </c>
    </row>
    <row r="174" spans="1:5" ht="36" customHeight="1">
      <c r="A174" s="130">
        <v>107</v>
      </c>
      <c r="B174" s="131"/>
      <c r="C174" s="132"/>
      <c r="D174" s="164" t="s">
        <v>2159</v>
      </c>
      <c r="E174" s="257" t="s">
        <v>1104</v>
      </c>
    </row>
    <row r="175" spans="1:5" ht="24" customHeight="1">
      <c r="A175" s="130">
        <v>108</v>
      </c>
      <c r="B175" s="131"/>
      <c r="C175" s="132"/>
      <c r="D175" s="170" t="s">
        <v>2001</v>
      </c>
      <c r="E175" s="257" t="s">
        <v>1104</v>
      </c>
    </row>
    <row r="176" spans="1:4" ht="15" customHeight="1">
      <c r="A176" s="172"/>
      <c r="B176" s="173" t="s">
        <v>1716</v>
      </c>
      <c r="C176" s="150"/>
      <c r="D176" s="174" t="s">
        <v>2160</v>
      </c>
    </row>
    <row r="177" spans="1:4" ht="15" customHeight="1">
      <c r="A177" s="162"/>
      <c r="B177" s="175"/>
      <c r="C177" s="176"/>
      <c r="D177" s="177"/>
    </row>
    <row r="178" spans="1:4" ht="10.5">
      <c r="A178" s="178"/>
      <c r="C178" s="178"/>
      <c r="D178" s="17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Karas Zdeněk</dc:creator>
  <cp:keywords/>
  <dc:description/>
  <cp:lastModifiedBy>Veronika Kloudová</cp:lastModifiedBy>
  <cp:lastPrinted>2022-09-07T16:03:59Z</cp:lastPrinted>
  <dcterms:created xsi:type="dcterms:W3CDTF">2022-09-06T15:08:27Z</dcterms:created>
  <dcterms:modified xsi:type="dcterms:W3CDTF">2022-09-07T19:23:23Z</dcterms:modified>
  <cp:category/>
  <cp:version/>
  <cp:contentType/>
  <cp:contentStatus/>
</cp:coreProperties>
</file>