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810" activeTab="0"/>
  </bookViews>
  <sheets>
    <sheet name="P6-výkony a tržby" sheetId="1" r:id="rId1"/>
    <sheet name="P6-výkaz obsazenosti" sheetId="2" r:id="rId2"/>
    <sheet name="P6-vzor záznamu plnění JŘ" sheetId="3" r:id="rId3"/>
    <sheet name="P6-seznam měřících bodů" sheetId="4" r:id="rId4"/>
    <sheet name="P6-měsíční výkaz přesnosti" sheetId="5" r:id="rId5"/>
  </sheets>
  <definedNames>
    <definedName name="_xlnm.Print_Titles" localSheetId="0">'P6-výkony a tržby'!$19:$20</definedName>
    <definedName name="_xlnm.Print_Area" localSheetId="0">'P6-výkony a tržby'!$A$1:$L$446</definedName>
  </definedNames>
  <calcPr fullCalcOnLoad="1"/>
</workbook>
</file>

<file path=xl/sharedStrings.xml><?xml version="1.0" encoding="utf-8"?>
<sst xmlns="http://schemas.openxmlformats.org/spreadsheetml/2006/main" count="531" uniqueCount="257">
  <si>
    <t>Číslo spoje</t>
  </si>
  <si>
    <t>číslo linky</t>
  </si>
  <si>
    <t>Měsíční výkaz výkonů a tržeb</t>
  </si>
  <si>
    <t>VZOR</t>
  </si>
  <si>
    <t>Objednatel:</t>
  </si>
  <si>
    <t>Dopravce:</t>
  </si>
  <si>
    <t>Období:</t>
  </si>
  <si>
    <t>Oblast, č. smlouvy:</t>
  </si>
  <si>
    <t>zapsán:</t>
  </si>
  <si>
    <t xml:space="preserve">IČ: , DIČ: , Bankovní spojení: , č. ú.  </t>
  </si>
  <si>
    <t>obchodní firma a sídlo dopravce</t>
  </si>
  <si>
    <t>objednaná délka spoje v km dle JŘ</t>
  </si>
  <si>
    <t>počet cest cestujících na spoji za období</t>
  </si>
  <si>
    <t>datum se závadou</t>
  </si>
  <si>
    <t>číslo spoje</t>
  </si>
  <si>
    <t>řádná pravidelná délka spoje</t>
  </si>
  <si>
    <t>důvod</t>
  </si>
  <si>
    <t>výkon spoje v km dle JŘ</t>
  </si>
  <si>
    <t>je Základní cena za 1 km platná v příslušném kalendářním roce</t>
  </si>
  <si>
    <t>odjeto, opožděno 30 minut</t>
  </si>
  <si>
    <t>odjeto, opožděno 40 minut</t>
  </si>
  <si>
    <t>neodjet celý spoj - obrat z předchozího spoje - uvízl v zácpě</t>
  </si>
  <si>
    <t>neodjet celý spoj - porucha dveří</t>
  </si>
  <si>
    <t>počet spojů za období (měsíc) dle JŘ</t>
  </si>
  <si>
    <t>tržba za období vč DPH</t>
  </si>
  <si>
    <t>tržba za období bez DPH</t>
  </si>
  <si>
    <t>je částka odpovídající Výnosům pro výpočet kompenzace dosaženým Dopravcem v příslušném kalendářním měsíci „j“ roku „i“</t>
  </si>
  <si>
    <t>neuplatnitelný dopravní výkon</t>
  </si>
  <si>
    <t>a</t>
  </si>
  <si>
    <t>b</t>
  </si>
  <si>
    <t>c</t>
  </si>
  <si>
    <t>d</t>
  </si>
  <si>
    <t>e</t>
  </si>
  <si>
    <t>f</t>
  </si>
  <si>
    <t>g</t>
  </si>
  <si>
    <t>h</t>
  </si>
  <si>
    <t>řádne dle smlouvy uplatnitelná odjetá délka spoje</t>
  </si>
  <si>
    <t>neodjeté výkony z důvodů na straně dopravce, případně výkony odjeté, ale neuplatnitelné pro kompenzaci</t>
  </si>
  <si>
    <t>tyto neodjeté výkony snižují sumu Objednaného výkonu</t>
  </si>
  <si>
    <t>dopravní výkon nerealizovaný z důvodů vylučujících odpovědnost</t>
  </si>
  <si>
    <t>i</t>
  </si>
  <si>
    <t>tržba v Kč/km</t>
  </si>
  <si>
    <t>km</t>
  </si>
  <si>
    <t>TZ</t>
  </si>
  <si>
    <t>Tč</t>
  </si>
  <si>
    <t>odjezd</t>
  </si>
  <si>
    <t>příjezd</t>
  </si>
  <si>
    <t>Opačný směr</t>
  </si>
  <si>
    <t>jede v pracovních dnech</t>
  </si>
  <si>
    <t>0</t>
  </si>
  <si>
    <t>1</t>
  </si>
  <si>
    <t>2</t>
  </si>
  <si>
    <t>3</t>
  </si>
  <si>
    <t>4</t>
  </si>
  <si>
    <t>5</t>
  </si>
  <si>
    <t>6</t>
  </si>
  <si>
    <t>7</t>
  </si>
  <si>
    <t>11</t>
  </si>
  <si>
    <t>8</t>
  </si>
  <si>
    <t>12</t>
  </si>
  <si>
    <t>9</t>
  </si>
  <si>
    <t>10</t>
  </si>
  <si>
    <t>13</t>
  </si>
  <si>
    <t>nást.</t>
  </si>
  <si>
    <t>prům.</t>
  </si>
  <si>
    <t>měs.</t>
  </si>
  <si>
    <t>Dopravní výkon realizovaný zálohovými vozidly, která nesplňují standardy kvality a bezpečnosti pro základní vozidla</t>
  </si>
  <si>
    <t>datum s nasazením zálohového vozidla</t>
  </si>
  <si>
    <t>z toho realizováno základním vozidlem</t>
  </si>
  <si>
    <t>dopravní výkon realizovaný zálohovým vozidlem</t>
  </si>
  <si>
    <t>RZ</t>
  </si>
  <si>
    <t>značka a typ vozidla</t>
  </si>
  <si>
    <t>datum první registrace</t>
  </si>
  <si>
    <t>(PRAVDA = není pokuta)</t>
  </si>
  <si>
    <t>Vzor záznamu o plnění jízdního řádu</t>
  </si>
  <si>
    <t>Vzor menu po přihlášení do aplikace dopravce</t>
  </si>
  <si>
    <t>(dopravce však může zvolit jakékoli vlastní přehledné a uživatelsky přívětivé řešení prostředí aplikace)</t>
  </si>
  <si>
    <t>spoj:</t>
  </si>
  <si>
    <t>linka - přehled</t>
  </si>
  <si>
    <t>spoj-historie</t>
  </si>
  <si>
    <t>zastávka</t>
  </si>
  <si>
    <t>HLEDEJ</t>
  </si>
  <si>
    <t>datum: 4.1.2012</t>
  </si>
  <si>
    <t xml:space="preserve">plánovaný čas </t>
  </si>
  <si>
    <t>skutečný čas</t>
  </si>
  <si>
    <t>odchylka</t>
  </si>
  <si>
    <t>+2</t>
  </si>
  <si>
    <t>+4</t>
  </si>
  <si>
    <t>+5</t>
  </si>
  <si>
    <t>linka</t>
  </si>
  <si>
    <t>spoj</t>
  </si>
  <si>
    <t>+1</t>
  </si>
  <si>
    <t>Měsíční výkaz obsazenosti spojů</t>
  </si>
  <si>
    <t>číslo linky:</t>
  </si>
  <si>
    <t>Vzor zobrazení po vyplnění čísla linky a čísla spoje:</t>
  </si>
  <si>
    <t>Vzor zobrazení po vyplnění zastávky:</t>
  </si>
  <si>
    <t>měřící body</t>
  </si>
  <si>
    <t>měřící bod</t>
  </si>
  <si>
    <t>kumulativní četnost</t>
  </si>
  <si>
    <t>kumulativní plnění %</t>
  </si>
  <si>
    <t>poznámka</t>
  </si>
  <si>
    <t>četnost</t>
  </si>
  <si>
    <t>včas</t>
  </si>
  <si>
    <t>zpožděn</t>
  </si>
  <si>
    <t>celkem</t>
  </si>
  <si>
    <t xml:space="preserve">% plnění včas </t>
  </si>
  <si>
    <t>Seznam měřících bodů</t>
  </si>
  <si>
    <t>Měsíční výkaz přesnosti</t>
  </si>
  <si>
    <t>% přesnosti plnění JŘ:</t>
  </si>
  <si>
    <t>VZOR PRO JEDNOTLIVOU LINKU</t>
  </si>
  <si>
    <t>z toho zpožděn</t>
  </si>
  <si>
    <t>Měsíční výkaz za jednotlivou linku</t>
  </si>
  <si>
    <t>je částka odpovídající součinu (QSji . Ci) v příslušném kalendářním měsíci „j“ roku „i“</t>
  </si>
  <si>
    <t>je částka odpovídající výpočtu (QSji . Ci)-Tji v příslušném kalendářním měsíci „j“ roku „i“</t>
  </si>
  <si>
    <t>Vzorec pro platbu za předcházející měsíc (rok)</t>
  </si>
  <si>
    <r>
      <t>Q</t>
    </r>
    <r>
      <rPr>
        <b/>
        <i/>
        <vertAlign val="subscript"/>
        <sz val="12"/>
        <rFont val="Arial"/>
        <family val="2"/>
      </rPr>
      <t>Sji</t>
    </r>
    <r>
      <rPr>
        <b/>
        <sz val="12"/>
        <rFont val="Arial"/>
        <family val="2"/>
      </rPr>
      <t xml:space="preserve"> ….</t>
    </r>
  </si>
  <si>
    <r>
      <t>C</t>
    </r>
    <r>
      <rPr>
        <b/>
        <vertAlign val="subscript"/>
        <sz val="12"/>
        <rFont val="Arial"/>
        <family val="2"/>
      </rPr>
      <t>i</t>
    </r>
    <r>
      <rPr>
        <b/>
        <sz val="12"/>
        <rFont val="Arial"/>
        <family val="2"/>
      </rPr>
      <t>…….</t>
    </r>
  </si>
  <si>
    <r>
      <t>Q</t>
    </r>
    <r>
      <rPr>
        <b/>
        <i/>
        <vertAlign val="subscript"/>
        <sz val="12"/>
        <rFont val="Arial"/>
        <family val="2"/>
      </rPr>
      <t>Sji</t>
    </r>
    <r>
      <rPr>
        <b/>
        <i/>
        <sz val="12"/>
        <rFont val="Arial"/>
        <family val="2"/>
      </rPr>
      <t xml:space="preserve"> . C</t>
    </r>
    <r>
      <rPr>
        <b/>
        <i/>
        <vertAlign val="subscript"/>
        <sz val="12"/>
        <rFont val="Arial"/>
        <family val="2"/>
      </rPr>
      <t>i</t>
    </r>
  </si>
  <si>
    <r>
      <t>T</t>
    </r>
    <r>
      <rPr>
        <b/>
        <i/>
        <vertAlign val="subscript"/>
        <sz val="12"/>
        <rFont val="Arial"/>
        <family val="2"/>
      </rPr>
      <t>ji</t>
    </r>
    <r>
      <rPr>
        <b/>
        <sz val="12"/>
        <rFont val="Arial"/>
        <family val="2"/>
      </rPr>
      <t>…….</t>
    </r>
  </si>
  <si>
    <r>
      <t>(Q</t>
    </r>
    <r>
      <rPr>
        <b/>
        <i/>
        <vertAlign val="subscript"/>
        <sz val="12"/>
        <rFont val="Arial"/>
        <family val="2"/>
      </rPr>
      <t>Sji</t>
    </r>
    <r>
      <rPr>
        <b/>
        <i/>
        <sz val="12"/>
        <rFont val="Arial"/>
        <family val="2"/>
      </rPr>
      <t xml:space="preserve"> . C</t>
    </r>
    <r>
      <rPr>
        <b/>
        <i/>
        <vertAlign val="subscript"/>
        <sz val="12"/>
        <rFont val="Arial"/>
        <family val="2"/>
      </rPr>
      <t>i</t>
    </r>
    <r>
      <rPr>
        <b/>
        <i/>
        <sz val="12"/>
        <rFont val="Arial"/>
        <family val="2"/>
      </rPr>
      <t>)-T</t>
    </r>
    <r>
      <rPr>
        <b/>
        <i/>
        <vertAlign val="subscript"/>
        <sz val="12"/>
        <rFont val="Arial"/>
        <family val="2"/>
      </rPr>
      <t>ji</t>
    </r>
  </si>
  <si>
    <t>názvy zastávek</t>
  </si>
  <si>
    <t>14</t>
  </si>
  <si>
    <t>15</t>
  </si>
  <si>
    <t>16</t>
  </si>
  <si>
    <t>Х</t>
  </si>
  <si>
    <r>
      <t>D</t>
    </r>
    <r>
      <rPr>
        <b/>
        <i/>
        <vertAlign val="subscript"/>
        <sz val="12"/>
        <rFont val="Arial"/>
        <family val="2"/>
      </rPr>
      <t>ji</t>
    </r>
    <r>
      <rPr>
        <b/>
        <sz val="12"/>
        <rFont val="Arial"/>
        <family val="2"/>
      </rPr>
      <t xml:space="preserve"> = (</t>
    </r>
    <r>
      <rPr>
        <b/>
        <i/>
        <sz val="12"/>
        <rFont val="Arial"/>
        <family val="2"/>
      </rPr>
      <t>Q</t>
    </r>
    <r>
      <rPr>
        <b/>
        <i/>
        <vertAlign val="subscript"/>
        <sz val="12"/>
        <rFont val="Arial"/>
        <family val="2"/>
      </rPr>
      <t>Sji</t>
    </r>
    <r>
      <rPr>
        <b/>
        <sz val="12"/>
        <rFont val="Arial"/>
        <family val="2"/>
      </rPr>
      <t xml:space="preserve"> . </t>
    </r>
    <r>
      <rPr>
        <b/>
        <i/>
        <sz val="12"/>
        <rFont val="Arial"/>
        <family val="2"/>
      </rPr>
      <t>C</t>
    </r>
    <r>
      <rPr>
        <b/>
        <i/>
        <vertAlign val="subscript"/>
        <sz val="12"/>
        <rFont val="Arial"/>
        <family val="2"/>
      </rPr>
      <t>i</t>
    </r>
    <r>
      <rPr>
        <b/>
        <sz val="12"/>
        <rFont val="Arial"/>
        <family val="2"/>
      </rPr>
      <t xml:space="preserve">) –  </t>
    </r>
    <r>
      <rPr>
        <b/>
        <i/>
        <sz val="12"/>
        <rFont val="Arial"/>
        <family val="2"/>
      </rPr>
      <t>T</t>
    </r>
    <r>
      <rPr>
        <b/>
        <i/>
        <vertAlign val="subscript"/>
        <sz val="12"/>
        <rFont val="Arial"/>
        <family val="2"/>
      </rPr>
      <t>ji</t>
    </r>
  </si>
  <si>
    <t>neodjeta část spoje v úseku xxxxxx - xxxxx - závada motoru</t>
  </si>
  <si>
    <t>neodjeto v úseku xxxxxxx - xxxxxxxx- nesjízdná komunikace - zaplaveno</t>
  </si>
  <si>
    <t>neodjeto v úseku xxxxx - xxxxx - uzavřená komunikace - nehoda</t>
  </si>
  <si>
    <t xml:space="preserve">Druh jízdného </t>
  </si>
  <si>
    <t>jednotková cena</t>
  </si>
  <si>
    <t>počet za období</t>
  </si>
  <si>
    <t>Celkem</t>
  </si>
  <si>
    <t>Celkem za  období</t>
  </si>
  <si>
    <t>Spoje jedoucí v intervalu od …hodin do ….hodin</t>
  </si>
  <si>
    <t>čas: 5:00-6:00</t>
  </si>
  <si>
    <t>-2</t>
  </si>
  <si>
    <t>čas:10:00 - 11:00</t>
  </si>
  <si>
    <t>-1</t>
  </si>
  <si>
    <t xml:space="preserve">odchylka do 0:59 (min:sec), </t>
  </si>
  <si>
    <t>přečasné vyjetí spoje</t>
  </si>
  <si>
    <t xml:space="preserve">odchylka v rozmězí 1:00 až 3:59 (min:sec), </t>
  </si>
  <si>
    <t xml:space="preserve">odchylka nad 3:59 min:sec) </t>
  </si>
  <si>
    <t xml:space="preserve">dosud neprojeté </t>
  </si>
  <si>
    <t>Město Chrudim, Resselovo náměstí 77, 537 16 Chrudim</t>
  </si>
  <si>
    <t>IČ: 00270211</t>
  </si>
  <si>
    <t>měsíc, rok</t>
  </si>
  <si>
    <t>Občanské jízdné</t>
  </si>
  <si>
    <t>jednotlivé</t>
  </si>
  <si>
    <t xml:space="preserve"> </t>
  </si>
  <si>
    <t>7 denní</t>
  </si>
  <si>
    <t>30 denní</t>
  </si>
  <si>
    <t>90 denní</t>
  </si>
  <si>
    <t>Zlevněné 75% jízdné</t>
  </si>
  <si>
    <t xml:space="preserve"> - osoby nad 60 let pobírající plný inval.nebo starobní důchod</t>
  </si>
  <si>
    <t>Zlevněné 50 % jízdné</t>
  </si>
  <si>
    <t xml:space="preserve"> - děti do dovršení 15-ti let, </t>
  </si>
  <si>
    <t xml:space="preserve"> - žáci/studenti denního studia 15 - 26 let</t>
  </si>
  <si>
    <t>Zavazadlo</t>
  </si>
  <si>
    <t>Tržby vzniklé v provozu na spojích přehled</t>
  </si>
  <si>
    <t>Neuplatnitelný dopravní výkon v měsíci (zahrne se do celkového vyúčtování kompenzace za rok</t>
  </si>
  <si>
    <t>Celkem za oblast a období (den, měsíc, rok)</t>
  </si>
  <si>
    <t>Dopravní výkon nerealizovaný z důvodů vylučujících odpovědnost Smlouvy v měsíci</t>
  </si>
  <si>
    <t>(základ pro výpočet smluvní pokuty je 10 km)</t>
  </si>
  <si>
    <t>měs. limit 5 % km nasazení bez sankcí dle smlouvy</t>
  </si>
  <si>
    <t>Tržby vzniklé v provozu na spojích</t>
  </si>
  <si>
    <t>Chrudim,žel.st. . . . . . . . . . . . . . . . . . . . .</t>
  </si>
  <si>
    <t>Chrudim,Topolská-pošta . . . . . . . . . . . . . .</t>
  </si>
  <si>
    <t>Chrudim,Na Veˇtrníku . . . . . . . . . . . . . . .</t>
  </si>
  <si>
    <t>Chrudim,Stromovka . . . . . . . . . . . . . . . . .</t>
  </si>
  <si>
    <t>Chrudim,žel.st.</t>
  </si>
  <si>
    <t>Chrudim,Kalábrie . . . . . . . . . . . . . . . . . . .</t>
  </si>
  <si>
    <t>Chrudim,Obce Ležáku° . . . . . . . . . . . . . . .</t>
  </si>
  <si>
    <t>xChrudim,pivovar . . . . . . . . . . . . . . . . . . . .</t>
  </si>
  <si>
    <t>Chrudim,sídlišteˇ U Stadionu . . . . . . . . .</t>
  </si>
  <si>
    <t>Chrudim,stadion . . . . . . . . . . . . . . . . . . . .</t>
  </si>
  <si>
    <t>Chrudim,nem.-hl.sil. . . . . . . . . . . . . . . . .</t>
  </si>
  <si>
    <t>xChrudim,Family centrum . . . . . . . . . . . . . .</t>
  </si>
  <si>
    <t>Chrudim,Topolská . . . . . . . . . . . . . . . . . . .</t>
  </si>
  <si>
    <t>Chrudim,Na Veˇtrníku</t>
  </si>
  <si>
    <t>Linka č. 2</t>
  </si>
  <si>
    <t>žel.stanice-stadion-nemocnice-Na Větrníku</t>
  </si>
  <si>
    <t>LEDEN 2017</t>
  </si>
  <si>
    <t>_x0014_5 45</t>
  </si>
  <si>
    <t>5 47</t>
  </si>
  <si>
    <t>5 49</t>
  </si>
  <si>
    <t>5 50</t>
  </si>
  <si>
    <t>5 51</t>
  </si>
  <si>
    <t>5 52</t>
  </si>
  <si>
    <t>5 54</t>
  </si>
  <si>
    <t>5 55</t>
  </si>
  <si>
    <t>5 57</t>
  </si>
  <si>
    <t>5 58</t>
  </si>
  <si>
    <t>6 00</t>
  </si>
  <si>
    <t>201</t>
  </si>
  <si>
    <t>203</t>
  </si>
  <si>
    <t>6 32</t>
  </si>
  <si>
    <t>6 34</t>
  </si>
  <si>
    <t>6 36</t>
  </si>
  <si>
    <t>6 37</t>
  </si>
  <si>
    <t>6 38</t>
  </si>
  <si>
    <t>6 39</t>
  </si>
  <si>
    <t>6 41</t>
  </si>
  <si>
    <t>6 42</t>
  </si>
  <si>
    <t>6 44</t>
  </si>
  <si>
    <t>6 45</t>
  </si>
  <si>
    <t>6 47</t>
  </si>
  <si>
    <t>209</t>
  </si>
  <si>
    <t>211</t>
  </si>
  <si>
    <t>213</t>
  </si>
  <si>
    <t>217</t>
  </si>
  <si>
    <t>219</t>
  </si>
  <si>
    <t>Chrudim,Družstevní sídl. . . . . . . . . . . . . .</t>
  </si>
  <si>
    <t>Chrudim,Škroupova . . . . . . . . . . . . . . . . .</t>
  </si>
  <si>
    <t>4 25</t>
  </si>
  <si>
    <t>4 27</t>
  </si>
  <si>
    <t>4 29</t>
  </si>
  <si>
    <t>4 32</t>
  </si>
  <si>
    <t>4 34</t>
  </si>
  <si>
    <t>4 35</t>
  </si>
  <si>
    <t>4 37</t>
  </si>
  <si>
    <t>4 38</t>
  </si>
  <si>
    <t>202</t>
  </si>
  <si>
    <t>204</t>
  </si>
  <si>
    <t>252</t>
  </si>
  <si>
    <t>206</t>
  </si>
  <si>
    <t>208</t>
  </si>
  <si>
    <t>Vzor pro jednotlivou linku</t>
  </si>
  <si>
    <t>datum: 4.1.2017 ( ode dne … do dne…)</t>
  </si>
  <si>
    <t xml:space="preserve">Spoj: </t>
  </si>
  <si>
    <t>(vzor - zastávka Chrudim, žel. st.  aktuální čas 10:00 - 11:00 ve vybraném dni)</t>
  </si>
  <si>
    <t xml:space="preserve">Chrudim, žel. st. </t>
  </si>
  <si>
    <t>Chrudim, nem. hl. silnice</t>
  </si>
  <si>
    <t>Chrudim, Na Větrníku</t>
  </si>
  <si>
    <t>Chrudim, Poděbradova</t>
  </si>
  <si>
    <t>Chrudim, Strojařů</t>
  </si>
  <si>
    <t>Chrudim, Markovice, prodejna</t>
  </si>
  <si>
    <t>Chrudim, průmyslová zóna</t>
  </si>
  <si>
    <t>Chrudim, Stadion</t>
  </si>
  <si>
    <t xml:space="preserve">Chrudim, Družstevní, sídl. </t>
  </si>
  <si>
    <t>Chrudim, Family centrum</t>
  </si>
  <si>
    <t>Chrudim, U kapličky</t>
  </si>
  <si>
    <t>Chrudim, Tyršovo nám.</t>
  </si>
  <si>
    <t>Chrudim,  Stadion</t>
  </si>
  <si>
    <t xml:space="preserve">Chrudim, Tyršovo nám. </t>
  </si>
  <si>
    <t xml:space="preserve">Chrudim,, Družstevní sídl. </t>
  </si>
  <si>
    <t>XXXX</t>
  </si>
  <si>
    <t>(základ pro výpočet smluvní pokuty je 95 %)</t>
  </si>
  <si>
    <t xml:space="preserve">Chrudim,   žel. st. </t>
  </si>
  <si>
    <t xml:space="preserve">Chrudim,    Na Větrníku, </t>
  </si>
  <si>
    <t>Chrudim,      U kapličky</t>
  </si>
  <si>
    <t>filtrování podle spoje (např. linka XXX spoj XXX, aktuální čas 14:00 - 15:00 v aktuálním dni)</t>
  </si>
  <si>
    <t xml:space="preserve">Linka: </t>
  </si>
  <si>
    <t xml:space="preserve">datum: </t>
  </si>
  <si>
    <t>4 40</t>
  </si>
  <si>
    <t>je Započitatelný dopravní výkon v příslušném (již ukončeném) kalendářním měsíci „j“ roku „i“</t>
  </si>
  <si>
    <t>Započitatelný dopravní výkon a Výnosy pro výpočet kompenzace</t>
  </si>
</sst>
</file>

<file path=xl/styles.xml><?xml version="1.0" encoding="utf-8"?>
<styleSheet xmlns="http://schemas.openxmlformats.org/spreadsheetml/2006/main">
  <numFmts count="4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0.00\ "/>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00000000"/>
    <numFmt numFmtId="173" formatCode="0.0000000000"/>
    <numFmt numFmtId="174" formatCode="0.00000000000"/>
    <numFmt numFmtId="175" formatCode="0.000000000000"/>
    <numFmt numFmtId="176" formatCode="0.0"/>
    <numFmt numFmtId="177" formatCode="#,##0.000"/>
    <numFmt numFmtId="178" formatCode="00"/>
    <numFmt numFmtId="179" formatCode="mmm/yyyy"/>
    <numFmt numFmtId="180" formatCode="&quot;Yes&quot;;&quot;Yes&quot;;&quot;No&quot;"/>
    <numFmt numFmtId="181" formatCode="&quot;True&quot;;&quot;True&quot;;&quot;False&quot;"/>
    <numFmt numFmtId="182" formatCode="&quot;On&quot;;&quot;On&quot;;&quot;Off&quot;"/>
    <numFmt numFmtId="183" formatCode="&quot;Kč&quot;#,##0_);\(&quot;Kč&quot;#,##0\)"/>
    <numFmt numFmtId="184" formatCode="&quot;Kč&quot;#,##0_);[Red]\(&quot;Kč&quot;#,##0\)"/>
    <numFmt numFmtId="185" formatCode="&quot;Kč&quot;#,##0.00_);\(&quot;Kč&quot;#,##0.00\)"/>
    <numFmt numFmtId="186" formatCode="&quot;Kč&quot;#,##0.00_);[Red]\(&quot;Kč&quot;#,##0.00\)"/>
    <numFmt numFmtId="187" formatCode="_(&quot;Kč&quot;* #,##0_);_(&quot;Kč&quot;* \(#,##0\);_(&quot;Kč&quot;* &quot;-&quot;_);_(@_)"/>
    <numFmt numFmtId="188" formatCode="_(* #,##0_);_(* \(#,##0\);_(* &quot;-&quot;_);_(@_)"/>
    <numFmt numFmtId="189" formatCode="_(&quot;Kč&quot;* #,##0.00_);_(&quot;Kč&quot;* \(#,##0.00\);_(&quot;Kč&quot;* &quot;-&quot;??_);_(@_)"/>
    <numFmt numFmtId="190" formatCode="_(* #,##0.00_);_(* \(#,##0.00\);_(* &quot;-&quot;??_);_(@_)"/>
    <numFmt numFmtId="191" formatCode="[$-405]dddd\,\ dd\.\ mmmm\ yyyy"/>
    <numFmt numFmtId="192" formatCode="[$-405]d\.\ mmmm\ yyyy"/>
    <numFmt numFmtId="193" formatCode="d/m/yy;@"/>
    <numFmt numFmtId="194" formatCode="h:mm;@"/>
    <numFmt numFmtId="195" formatCode="000\ 00"/>
    <numFmt numFmtId="196" formatCode="[$¥€-2]\ #\ ##,000_);[Red]\([$€-2]\ #\ ##,000\)"/>
  </numFmts>
  <fonts count="84">
    <font>
      <sz val="10"/>
      <name val="Arial"/>
      <family val="0"/>
    </font>
    <font>
      <sz val="10"/>
      <name val="Arial CE"/>
      <family val="0"/>
    </font>
    <font>
      <b/>
      <sz val="12"/>
      <name val="Arial"/>
      <family val="2"/>
    </font>
    <font>
      <b/>
      <sz val="12"/>
      <color indexed="9"/>
      <name val="Arial"/>
      <family val="2"/>
    </font>
    <font>
      <sz val="9"/>
      <name val="Arial"/>
      <family val="2"/>
    </font>
    <font>
      <b/>
      <sz val="9"/>
      <name val="Arial"/>
      <family val="2"/>
    </font>
    <font>
      <sz val="8"/>
      <name val="Arial Narrow"/>
      <family val="2"/>
    </font>
    <font>
      <sz val="8"/>
      <color indexed="10"/>
      <name val="Arial Narrow"/>
      <family val="2"/>
    </font>
    <font>
      <b/>
      <sz val="10"/>
      <name val="Arial"/>
      <family val="2"/>
    </font>
    <font>
      <b/>
      <sz val="11"/>
      <name val="Arial"/>
      <family val="2"/>
    </font>
    <font>
      <i/>
      <sz val="12"/>
      <name val="Arial"/>
      <family val="2"/>
    </font>
    <font>
      <sz val="12"/>
      <name val="Arial"/>
      <family val="2"/>
    </font>
    <font>
      <b/>
      <u val="single"/>
      <sz val="12"/>
      <name val="Arial"/>
      <family val="2"/>
    </font>
    <font>
      <sz val="8"/>
      <name val="Arial"/>
      <family val="2"/>
    </font>
    <font>
      <b/>
      <sz val="10"/>
      <color indexed="9"/>
      <name val="Arial"/>
      <family val="2"/>
    </font>
    <font>
      <b/>
      <u val="single"/>
      <sz val="10"/>
      <name val="Arial"/>
      <family val="2"/>
    </font>
    <font>
      <u val="single"/>
      <sz val="10"/>
      <color indexed="12"/>
      <name val="Arial"/>
      <family val="2"/>
    </font>
    <font>
      <u val="single"/>
      <sz val="10"/>
      <color indexed="36"/>
      <name val="Arial"/>
      <family val="2"/>
    </font>
    <font>
      <b/>
      <i/>
      <sz val="12"/>
      <name val="Arial"/>
      <family val="2"/>
    </font>
    <font>
      <b/>
      <i/>
      <vertAlign val="subscript"/>
      <sz val="12"/>
      <name val="Arial"/>
      <family val="2"/>
    </font>
    <font>
      <b/>
      <vertAlign val="subscript"/>
      <sz val="12"/>
      <name val="Arial"/>
      <family val="2"/>
    </font>
    <font>
      <u val="single"/>
      <sz val="9"/>
      <name val="Arial"/>
      <family val="2"/>
    </font>
    <font>
      <b/>
      <sz val="14"/>
      <name val="Arial"/>
      <family val="2"/>
    </font>
    <font>
      <b/>
      <u val="single"/>
      <sz val="12"/>
      <name val="Times New Roman"/>
      <family val="1"/>
    </font>
    <font>
      <sz val="10"/>
      <name val="Times New Roman"/>
      <family val="1"/>
    </font>
    <font>
      <b/>
      <sz val="10"/>
      <name val="Times New Roman"/>
      <family val="1"/>
    </font>
    <font>
      <b/>
      <sz val="9"/>
      <name val="Times New Roman"/>
      <family val="1"/>
    </font>
    <font>
      <b/>
      <sz val="12"/>
      <color indexed="9"/>
      <name val="Times New Roman"/>
      <family val="1"/>
    </font>
    <font>
      <b/>
      <sz val="12"/>
      <name val="Times New Roman"/>
      <family val="1"/>
    </font>
    <font>
      <sz val="9"/>
      <name val="Times New Roman"/>
      <family val="1"/>
    </font>
    <font>
      <sz val="8"/>
      <name val="Times New Roman"/>
      <family val="1"/>
    </font>
    <font>
      <sz val="8"/>
      <color indexed="10"/>
      <name val="Times New Roman"/>
      <family val="1"/>
    </font>
    <font>
      <b/>
      <sz val="11"/>
      <name val="Times New Roman"/>
      <family val="1"/>
    </font>
    <font>
      <sz val="11"/>
      <name val="Times New Roman"/>
      <family val="1"/>
    </font>
    <font>
      <b/>
      <sz val="14"/>
      <name val="Times New Roman"/>
      <family val="1"/>
    </font>
    <font>
      <b/>
      <sz val="18"/>
      <name val="Times New Roman"/>
      <family val="1"/>
    </font>
    <font>
      <sz val="24"/>
      <name val="Times New Roman"/>
      <family val="1"/>
    </font>
    <font>
      <sz val="18"/>
      <name val="Times New Roman"/>
      <family val="1"/>
    </font>
    <font>
      <i/>
      <sz val="7"/>
      <name val="Times New Roman"/>
      <family val="1"/>
    </font>
    <font>
      <sz val="7"/>
      <name val="Times New Roman"/>
      <family val="1"/>
    </font>
    <font>
      <sz val="16"/>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9"/>
      <color indexed="10"/>
      <name val="Arial"/>
      <family val="2"/>
    </font>
    <font>
      <sz val="10"/>
      <color indexed="8"/>
      <name val="Arial"/>
      <family val="2"/>
    </font>
    <font>
      <sz val="10"/>
      <color indexed="10"/>
      <name val="Arial"/>
      <family val="2"/>
    </font>
    <font>
      <sz val="10"/>
      <color indexed="8"/>
      <name val="Times New Roman"/>
      <family val="0"/>
    </font>
    <font>
      <b/>
      <sz val="10"/>
      <color indexed="8"/>
      <name val="Arial"/>
      <family val="0"/>
    </font>
    <font>
      <u val="single"/>
      <sz val="10"/>
      <color indexed="8"/>
      <name val="Arial"/>
      <family val="0"/>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9"/>
      <color rgb="FFFF0000"/>
      <name val="Arial"/>
      <family val="2"/>
    </font>
    <font>
      <sz val="10"/>
      <color rgb="FF000000"/>
      <name val="Arial"/>
      <family val="2"/>
    </font>
    <font>
      <sz val="10"/>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rgb="FFFF6600"/>
        <bgColor indexed="64"/>
      </patternFill>
    </fill>
    <fill>
      <patternFill patternType="solid">
        <fgColor theme="9" tint="0.3999499976634979"/>
        <bgColor indexed="64"/>
      </patternFill>
    </fill>
    <fill>
      <patternFill patternType="solid">
        <fgColor rgb="FFFF00FF"/>
        <bgColor indexed="64"/>
      </patternFill>
    </fill>
    <fill>
      <patternFill patternType="solid">
        <fgColor theme="0"/>
        <bgColor indexed="64"/>
      </patternFill>
    </fill>
    <fill>
      <patternFill patternType="solid">
        <fgColor rgb="FF99FF66"/>
        <bgColor indexed="64"/>
      </patternFill>
    </fill>
    <fill>
      <patternFill patternType="solid">
        <fgColor theme="0" tint="-0.1499900072813034"/>
        <bgColor indexed="64"/>
      </patternFill>
    </fill>
  </fills>
  <borders count="13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color indexed="63"/>
      </left>
      <right>
        <color indexed="63"/>
      </right>
      <top>
        <color indexed="63"/>
      </top>
      <bottom style="hair"/>
    </border>
    <border>
      <left style="medium"/>
      <right style="medium"/>
      <top style="medium"/>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medium"/>
      <right>
        <color indexed="63"/>
      </right>
      <top>
        <color indexed="63"/>
      </top>
      <bottom>
        <color indexed="63"/>
      </bottom>
    </border>
    <border>
      <left style="thin"/>
      <right style="thin"/>
      <top>
        <color indexed="63"/>
      </top>
      <bottom>
        <color indexed="63"/>
      </bottom>
    </border>
    <border>
      <left style="hair"/>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style="thin"/>
      <top style="medium"/>
      <bottom style="thin"/>
    </border>
    <border>
      <left>
        <color indexed="63"/>
      </left>
      <right style="medium"/>
      <top style="medium"/>
      <bottom style="thin"/>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hair"/>
      <top style="hair"/>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color indexed="63"/>
      </top>
      <bottom style="hair"/>
    </border>
    <border>
      <left style="thin"/>
      <right style="hair"/>
      <top style="hair"/>
      <bottom>
        <color indexed="63"/>
      </bottom>
    </border>
    <border>
      <left style="hair"/>
      <right style="hair"/>
      <top style="hair"/>
      <bottom>
        <color indexed="63"/>
      </bottom>
    </border>
    <border>
      <left style="thin"/>
      <right style="hair"/>
      <top style="thin"/>
      <bottom>
        <color indexed="63"/>
      </bottom>
    </border>
    <border>
      <left style="hair"/>
      <right style="hair"/>
      <top style="thin"/>
      <bottom>
        <color indexed="63"/>
      </bottom>
    </border>
    <border>
      <left style="medium"/>
      <right style="medium"/>
      <top style="medium"/>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color indexed="63"/>
      </right>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thin"/>
      <top style="thin"/>
      <bottom style="medium"/>
    </border>
    <border>
      <left style="thin"/>
      <right style="medium"/>
      <top style="thin"/>
      <bottom style="medium"/>
    </border>
    <border>
      <left style="hair"/>
      <right style="hair"/>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hair"/>
      <top>
        <color indexed="63"/>
      </top>
      <bottom style="thin"/>
    </border>
    <border>
      <left>
        <color indexed="63"/>
      </left>
      <right style="hair"/>
      <top>
        <color indexed="63"/>
      </top>
      <bottom style="hair"/>
    </border>
    <border>
      <left>
        <color indexed="63"/>
      </left>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style="medium"/>
      <top style="thick"/>
      <bottom style="thick"/>
    </border>
    <border>
      <left>
        <color indexed="63"/>
      </left>
      <right>
        <color indexed="63"/>
      </right>
      <top style="thick"/>
      <bottom style="thick"/>
    </border>
    <border>
      <left style="medium"/>
      <right style="medium"/>
      <top style="thick"/>
      <bottom style="thick"/>
    </border>
    <border>
      <left>
        <color indexed="63"/>
      </left>
      <right style="medium"/>
      <top style="thick"/>
      <bottom style="thick"/>
    </border>
    <border>
      <left style="double"/>
      <right style="medium"/>
      <top style="thick"/>
      <bottom>
        <color indexed="63"/>
      </bottom>
    </border>
    <border>
      <left>
        <color indexed="63"/>
      </left>
      <right>
        <color indexed="63"/>
      </right>
      <top style="thick"/>
      <bottom>
        <color indexed="63"/>
      </bottom>
    </border>
    <border>
      <left style="medium"/>
      <right style="medium"/>
      <top style="thick"/>
      <bottom>
        <color indexed="63"/>
      </bottom>
    </border>
    <border>
      <left style="thin"/>
      <right style="medium"/>
      <top style="thick"/>
      <bottom>
        <color indexed="63"/>
      </bottom>
    </border>
    <border>
      <left style="thin"/>
      <right style="thin"/>
      <top style="thick"/>
      <bottom>
        <color indexed="63"/>
      </bottom>
    </border>
    <border>
      <left>
        <color indexed="63"/>
      </left>
      <right style="thin"/>
      <top style="thick"/>
      <bottom>
        <color indexed="63"/>
      </bottom>
    </border>
    <border>
      <left style="double"/>
      <right style="medium"/>
      <top>
        <color indexed="63"/>
      </top>
      <bottom>
        <color indexed="63"/>
      </bottom>
    </border>
    <border>
      <left style="medium"/>
      <right style="medium"/>
      <top>
        <color indexed="63"/>
      </top>
      <bottom>
        <color indexed="63"/>
      </bottom>
    </border>
    <border>
      <left style="double"/>
      <right style="medium"/>
      <top>
        <color indexed="63"/>
      </top>
      <bottom style="mediu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style="medium"/>
      <top style="thick"/>
      <bottom>
        <color indexed="63"/>
      </bottom>
    </border>
    <border>
      <left style="medium"/>
      <right style="thin"/>
      <top style="thick"/>
      <bottom>
        <color indexed="63"/>
      </bottom>
    </border>
    <border>
      <left style="double"/>
      <right>
        <color indexed="63"/>
      </right>
      <top>
        <color indexed="63"/>
      </top>
      <bottom style="double"/>
    </border>
    <border>
      <left>
        <color indexed="63"/>
      </left>
      <right style="double"/>
      <top>
        <color indexed="63"/>
      </top>
      <bottom style="double"/>
    </border>
    <border>
      <left style="medium"/>
      <right>
        <color indexed="63"/>
      </right>
      <top style="medium"/>
      <bottom style="medium"/>
    </border>
    <border>
      <left style="hair"/>
      <right>
        <color indexed="63"/>
      </right>
      <top style="thin"/>
      <bottom style="hair"/>
    </border>
    <border>
      <left style="hair"/>
      <right>
        <color indexed="63"/>
      </right>
      <top style="hair"/>
      <bottom>
        <color indexed="63"/>
      </bottom>
    </border>
    <border>
      <left style="hair"/>
      <right>
        <color indexed="63"/>
      </right>
      <top style="hair"/>
      <bottom style="thin"/>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thin"/>
      <bottom style="hair"/>
    </border>
    <border>
      <left>
        <color indexed="63"/>
      </left>
      <right>
        <color indexed="63"/>
      </right>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thick"/>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6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1"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17"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74"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8" applyNumberFormat="0" applyAlignment="0" applyProtection="0"/>
    <xf numFmtId="0" fontId="78" fillId="26" borderId="8" applyNumberFormat="0" applyAlignment="0" applyProtection="0"/>
    <xf numFmtId="0" fontId="79" fillId="26" borderId="9" applyNumberFormat="0" applyAlignment="0" applyProtection="0"/>
    <xf numFmtId="0" fontId="80" fillId="0" borderId="0" applyNumberForma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cellStyleXfs>
  <cellXfs count="527">
    <xf numFmtId="0" fontId="0" fillId="0" borderId="0" xfId="0" applyAlignment="1">
      <alignment/>
    </xf>
    <xf numFmtId="49" fontId="3" fillId="33" borderId="0" xfId="47" applyNumberFormat="1" applyFont="1" applyFill="1" applyBorder="1" applyAlignment="1">
      <alignment horizontal="center" vertical="center" wrapText="1"/>
      <protection/>
    </xf>
    <xf numFmtId="176" fontId="4" fillId="0" borderId="10" xfId="47" applyNumberFormat="1" applyFont="1" applyFill="1" applyBorder="1" applyAlignment="1">
      <alignment horizontal="right" vertical="center" wrapText="1" indent="1"/>
      <protection/>
    </xf>
    <xf numFmtId="0" fontId="0" fillId="0" borderId="0" xfId="0" applyFont="1" applyAlignment="1">
      <alignment/>
    </xf>
    <xf numFmtId="0" fontId="0" fillId="0" borderId="0" xfId="0" applyFont="1" applyAlignment="1">
      <alignment/>
    </xf>
    <xf numFmtId="0" fontId="4" fillId="0" borderId="10" xfId="0" applyNumberFormat="1" applyFont="1" applyFill="1" applyBorder="1" applyAlignment="1">
      <alignment horizontal="center" vertical="center" wrapText="1"/>
    </xf>
    <xf numFmtId="0" fontId="0" fillId="0" borderId="0" xfId="0" applyFill="1" applyAlignment="1">
      <alignment/>
    </xf>
    <xf numFmtId="0" fontId="4" fillId="0" borderId="11" xfId="0" applyNumberFormat="1" applyFont="1" applyFill="1" applyBorder="1" applyAlignment="1">
      <alignment horizontal="center" vertical="center" wrapText="1"/>
    </xf>
    <xf numFmtId="49" fontId="3" fillId="33" borderId="12" xfId="47" applyNumberFormat="1" applyFont="1" applyFill="1" applyBorder="1" applyAlignment="1">
      <alignment horizontal="center" vertical="center" wrapText="1"/>
      <protection/>
    </xf>
    <xf numFmtId="3" fontId="0" fillId="0" borderId="0" xfId="0" applyNumberFormat="1" applyAlignment="1">
      <alignment/>
    </xf>
    <xf numFmtId="3" fontId="8" fillId="0" borderId="0" xfId="0" applyNumberFormat="1" applyFont="1" applyAlignment="1">
      <alignment/>
    </xf>
    <xf numFmtId="1" fontId="4" fillId="0" borderId="10" xfId="47" applyNumberFormat="1" applyFont="1" applyFill="1" applyBorder="1" applyAlignment="1">
      <alignment horizontal="center" vertical="center" wrapText="1"/>
      <protection/>
    </xf>
    <xf numFmtId="0" fontId="6" fillId="0" borderId="10" xfId="47" applyFont="1" applyFill="1" applyBorder="1" applyAlignment="1">
      <alignment horizontal="center" vertical="center" wrapText="1"/>
      <protection/>
    </xf>
    <xf numFmtId="0" fontId="2" fillId="0" borderId="0" xfId="0" applyFont="1" applyAlignment="1">
      <alignment/>
    </xf>
    <xf numFmtId="4" fontId="4" fillId="34" borderId="10" xfId="47" applyNumberFormat="1" applyFont="1" applyFill="1" applyBorder="1" applyAlignment="1">
      <alignment horizontal="right" vertical="center" wrapText="1" indent="1"/>
      <protection/>
    </xf>
    <xf numFmtId="0" fontId="8" fillId="35" borderId="0" xfId="0" applyFont="1" applyFill="1" applyAlignment="1">
      <alignment horizontal="center"/>
    </xf>
    <xf numFmtId="0" fontId="4" fillId="0" borderId="0" xfId="0" applyFont="1" applyAlignment="1">
      <alignment/>
    </xf>
    <xf numFmtId="49" fontId="0" fillId="0" borderId="0" xfId="0" applyNumberFormat="1" applyFont="1" applyAlignment="1">
      <alignment/>
    </xf>
    <xf numFmtId="0" fontId="9" fillId="0" borderId="0" xfId="0" applyFont="1" applyAlignment="1">
      <alignment/>
    </xf>
    <xf numFmtId="0" fontId="8" fillId="0" borderId="0" xfId="0" applyFont="1" applyFill="1" applyAlignment="1">
      <alignment horizontal="center"/>
    </xf>
    <xf numFmtId="4" fontId="8" fillId="34" borderId="0" xfId="0" applyNumberFormat="1" applyFont="1" applyFill="1" applyBorder="1" applyAlignment="1">
      <alignment horizontal="center" textRotation="90" wrapText="1"/>
    </xf>
    <xf numFmtId="4" fontId="4" fillId="0" borderId="10" xfId="47" applyNumberFormat="1" applyFont="1" applyFill="1" applyBorder="1" applyAlignment="1">
      <alignment horizontal="right" vertical="center" wrapText="1" indent="1"/>
      <protection/>
    </xf>
    <xf numFmtId="14" fontId="4" fillId="0" borderId="10" xfId="47" applyNumberFormat="1" applyFont="1" applyFill="1" applyBorder="1" applyAlignment="1">
      <alignment horizontal="center" vertical="center"/>
      <protection/>
    </xf>
    <xf numFmtId="14" fontId="4" fillId="0" borderId="11" xfId="47" applyNumberFormat="1" applyFont="1" applyFill="1" applyBorder="1" applyAlignment="1">
      <alignment horizontal="center" vertical="center"/>
      <protection/>
    </xf>
    <xf numFmtId="0" fontId="10" fillId="0" borderId="0" xfId="0" applyFont="1" applyAlignment="1">
      <alignment/>
    </xf>
    <xf numFmtId="14" fontId="4" fillId="0" borderId="0" xfId="47" applyNumberFormat="1" applyFont="1" applyFill="1" applyBorder="1" applyAlignment="1">
      <alignment horizontal="center" vertical="center"/>
      <protection/>
    </xf>
    <xf numFmtId="0" fontId="4" fillId="0" borderId="0" xfId="0" applyNumberFormat="1" applyFont="1" applyFill="1" applyBorder="1" applyAlignment="1">
      <alignment horizontal="center" vertical="center" wrapText="1"/>
    </xf>
    <xf numFmtId="176" fontId="4" fillId="0" borderId="0" xfId="47" applyNumberFormat="1" applyFont="1" applyFill="1" applyBorder="1" applyAlignment="1">
      <alignment horizontal="right" vertical="center" wrapText="1" indent="1"/>
      <protection/>
    </xf>
    <xf numFmtId="1" fontId="4" fillId="0" borderId="0" xfId="47" applyNumberFormat="1" applyFont="1" applyFill="1" applyBorder="1" applyAlignment="1">
      <alignment horizontal="center" vertical="center" wrapText="1"/>
      <protection/>
    </xf>
    <xf numFmtId="4" fontId="4" fillId="0" borderId="0" xfId="47" applyNumberFormat="1" applyFont="1" applyFill="1" applyBorder="1" applyAlignment="1">
      <alignment horizontal="right" vertical="center" wrapText="1" indent="1"/>
      <protection/>
    </xf>
    <xf numFmtId="1" fontId="4" fillId="0" borderId="13" xfId="47" applyNumberFormat="1" applyFont="1" applyFill="1" applyBorder="1" applyAlignment="1">
      <alignment horizontal="center" vertical="center" wrapText="1"/>
      <protection/>
    </xf>
    <xf numFmtId="49" fontId="3" fillId="34" borderId="12" xfId="47" applyNumberFormat="1" applyFont="1" applyFill="1" applyBorder="1" applyAlignment="1">
      <alignment horizontal="center" vertical="center" wrapText="1"/>
      <protection/>
    </xf>
    <xf numFmtId="2" fontId="5" fillId="34" borderId="0" xfId="0" applyNumberFormat="1" applyFont="1" applyFill="1" applyAlignment="1">
      <alignment horizontal="right"/>
    </xf>
    <xf numFmtId="0" fontId="6" fillId="0" borderId="14" xfId="47" applyFont="1" applyFill="1" applyBorder="1" applyAlignment="1">
      <alignment horizontal="center" vertical="center" wrapText="1"/>
      <protection/>
    </xf>
    <xf numFmtId="0" fontId="0" fillId="0" borderId="14" xfId="0" applyFont="1" applyBorder="1" applyAlignment="1">
      <alignment/>
    </xf>
    <xf numFmtId="0" fontId="0" fillId="0" borderId="15" xfId="0" applyFont="1" applyBorder="1" applyAlignment="1">
      <alignment/>
    </xf>
    <xf numFmtId="0" fontId="7" fillId="0" borderId="14" xfId="47" applyFont="1" applyFill="1" applyBorder="1" applyAlignment="1">
      <alignment horizontal="center" vertical="center" wrapText="1"/>
      <protection/>
    </xf>
    <xf numFmtId="4" fontId="8" fillId="34" borderId="0" xfId="0" applyNumberFormat="1" applyFont="1" applyFill="1" applyBorder="1" applyAlignment="1">
      <alignment horizontal="centerContinuous" wrapText="1"/>
    </xf>
    <xf numFmtId="0" fontId="0" fillId="34" borderId="0" xfId="0" applyFill="1" applyAlignment="1">
      <alignment horizontal="centerContinuous"/>
    </xf>
    <xf numFmtId="4" fontId="4" fillId="0" borderId="16" xfId="47" applyNumberFormat="1" applyFont="1" applyFill="1" applyBorder="1" applyAlignment="1">
      <alignment horizontal="left" vertical="center" indent="1"/>
      <protection/>
    </xf>
    <xf numFmtId="0" fontId="2" fillId="34" borderId="0" xfId="0" applyFont="1" applyFill="1" applyAlignment="1">
      <alignment/>
    </xf>
    <xf numFmtId="0" fontId="0" fillId="34" borderId="0" xfId="0" applyFill="1" applyAlignment="1">
      <alignment/>
    </xf>
    <xf numFmtId="0" fontId="0" fillId="34" borderId="0" xfId="0" applyFont="1" applyFill="1" applyAlignment="1">
      <alignment/>
    </xf>
    <xf numFmtId="0" fontId="12" fillId="0" borderId="0" xfId="0" applyFont="1" applyAlignment="1">
      <alignment/>
    </xf>
    <xf numFmtId="2" fontId="4" fillId="34" borderId="10" xfId="47" applyNumberFormat="1" applyFont="1" applyFill="1" applyBorder="1" applyAlignment="1">
      <alignment horizontal="right" vertical="center" wrapText="1" indent="1"/>
      <protection/>
    </xf>
    <xf numFmtId="1" fontId="4" fillId="0" borderId="10" xfId="47" applyNumberFormat="1" applyFont="1" applyFill="1" applyBorder="1" applyAlignment="1">
      <alignment horizontal="right" vertical="center" wrapText="1" indent="1"/>
      <protection/>
    </xf>
    <xf numFmtId="1" fontId="4" fillId="0" borderId="11" xfId="47" applyNumberFormat="1" applyFont="1" applyFill="1" applyBorder="1" applyAlignment="1">
      <alignment horizontal="right" vertical="center" wrapText="1" indent="1"/>
      <protection/>
    </xf>
    <xf numFmtId="3" fontId="4" fillId="0" borderId="10" xfId="47" applyNumberFormat="1" applyFont="1" applyFill="1" applyBorder="1" applyAlignment="1">
      <alignment horizontal="right" vertical="center" wrapText="1" indent="1"/>
      <protection/>
    </xf>
    <xf numFmtId="4" fontId="8" fillId="34" borderId="0" xfId="0" applyNumberFormat="1" applyFont="1" applyFill="1" applyBorder="1" applyAlignment="1">
      <alignment horizontal="left" wrapText="1" indent="1"/>
    </xf>
    <xf numFmtId="2" fontId="2" fillId="34" borderId="13" xfId="47" applyNumberFormat="1" applyFont="1" applyFill="1" applyBorder="1" applyAlignment="1">
      <alignment horizontal="right" vertical="center" wrapText="1" indent="1"/>
      <protection/>
    </xf>
    <xf numFmtId="49" fontId="4" fillId="0" borderId="0" xfId="48" applyNumberFormat="1" applyFont="1" applyFill="1" applyBorder="1" applyAlignment="1">
      <alignment horizontal="center" vertical="center"/>
      <protection/>
    </xf>
    <xf numFmtId="49" fontId="0" fillId="34" borderId="0" xfId="48" applyNumberFormat="1" applyFont="1" applyFill="1" applyBorder="1" applyAlignment="1">
      <alignment horizontal="center" vertical="center"/>
      <protection/>
    </xf>
    <xf numFmtId="49" fontId="0" fillId="34" borderId="0" xfId="48" applyNumberFormat="1" applyFont="1" applyFill="1" applyBorder="1" applyAlignment="1">
      <alignment horizontal="left" vertical="center"/>
      <protection/>
    </xf>
    <xf numFmtId="49" fontId="0" fillId="34" borderId="17" xfId="48" applyNumberFormat="1" applyFont="1" applyFill="1" applyBorder="1" applyAlignment="1">
      <alignment horizontal="left" vertical="center"/>
      <protection/>
    </xf>
    <xf numFmtId="49" fontId="0" fillId="34" borderId="18" xfId="48" applyNumberFormat="1" applyFont="1" applyFill="1" applyBorder="1" applyAlignment="1">
      <alignment horizontal="center" vertical="center"/>
      <protection/>
    </xf>
    <xf numFmtId="0" fontId="2" fillId="34" borderId="13" xfId="47" applyNumberFormat="1" applyFont="1" applyFill="1" applyBorder="1" applyAlignment="1">
      <alignment horizontal="center" vertical="center" wrapText="1"/>
      <protection/>
    </xf>
    <xf numFmtId="4" fontId="4" fillId="34" borderId="19" xfId="47" applyNumberFormat="1" applyFont="1" applyFill="1" applyBorder="1" applyAlignment="1">
      <alignment horizontal="left" vertical="center" indent="1"/>
      <protection/>
    </xf>
    <xf numFmtId="4" fontId="4" fillId="34" borderId="16" xfId="47" applyNumberFormat="1" applyFont="1" applyFill="1" applyBorder="1" applyAlignment="1">
      <alignment horizontal="left" vertical="center" indent="1"/>
      <protection/>
    </xf>
    <xf numFmtId="0" fontId="0" fillId="0" borderId="10" xfId="0" applyFont="1" applyBorder="1" applyAlignment="1">
      <alignment/>
    </xf>
    <xf numFmtId="0" fontId="8" fillId="34" borderId="0" xfId="0" applyFont="1" applyFill="1" applyAlignment="1">
      <alignment horizontal="centerContinuous"/>
    </xf>
    <xf numFmtId="0" fontId="8" fillId="34" borderId="0" xfId="0" applyFont="1" applyFill="1" applyAlignment="1">
      <alignment horizontal="centerContinuous" wrapText="1"/>
    </xf>
    <xf numFmtId="2" fontId="5" fillId="35" borderId="0" xfId="0" applyNumberFormat="1" applyFont="1" applyFill="1" applyAlignment="1">
      <alignment horizontal="right"/>
    </xf>
    <xf numFmtId="0" fontId="14" fillId="33" borderId="0" xfId="0" applyFont="1" applyFill="1" applyAlignment="1">
      <alignment/>
    </xf>
    <xf numFmtId="49" fontId="14" fillId="33" borderId="0" xfId="47" applyNumberFormat="1" applyFont="1" applyFill="1" applyBorder="1" applyAlignment="1">
      <alignment horizontal="left" vertical="center"/>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7" xfId="0" applyBorder="1" applyAlignment="1">
      <alignment/>
    </xf>
    <xf numFmtId="0" fontId="0" fillId="0" borderId="0" xfId="0" applyBorder="1" applyAlignment="1">
      <alignment/>
    </xf>
    <xf numFmtId="0" fontId="0" fillId="0" borderId="23" xfId="0" applyBorder="1" applyAlignment="1">
      <alignment/>
    </xf>
    <xf numFmtId="0" fontId="0" fillId="0" borderId="13" xfId="0" applyBorder="1" applyAlignment="1">
      <alignment/>
    </xf>
    <xf numFmtId="0" fontId="0" fillId="34" borderId="13" xfId="0" applyFill="1" applyBorder="1" applyAlignment="1">
      <alignment/>
    </xf>
    <xf numFmtId="0" fontId="8" fillId="34" borderId="13" xfId="0" applyFont="1" applyFill="1"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49" fontId="8" fillId="34" borderId="17" xfId="48" applyNumberFormat="1" applyFont="1" applyFill="1" applyBorder="1" applyAlignment="1">
      <alignment horizontal="left" vertical="center"/>
      <protection/>
    </xf>
    <xf numFmtId="49" fontId="0" fillId="0" borderId="31" xfId="0" applyNumberFormat="1" applyBorder="1" applyAlignment="1">
      <alignment horizontal="center"/>
    </xf>
    <xf numFmtId="0" fontId="0" fillId="0" borderId="31" xfId="0" applyBorder="1" applyAlignment="1">
      <alignment horizontal="center"/>
    </xf>
    <xf numFmtId="0" fontId="0" fillId="0" borderId="31" xfId="0" applyBorder="1" applyAlignment="1">
      <alignment/>
    </xf>
    <xf numFmtId="49" fontId="0" fillId="34" borderId="25" xfId="48" applyNumberFormat="1" applyFont="1" applyFill="1" applyBorder="1" applyAlignment="1">
      <alignment horizontal="left" vertical="center"/>
      <protection/>
    </xf>
    <xf numFmtId="49" fontId="0" fillId="34" borderId="32" xfId="48" applyNumberFormat="1" applyFont="1" applyFill="1" applyBorder="1" applyAlignment="1">
      <alignment horizontal="center" vertical="center"/>
      <protection/>
    </xf>
    <xf numFmtId="0" fontId="0" fillId="0" borderId="33" xfId="0" applyBorder="1" applyAlignment="1">
      <alignment/>
    </xf>
    <xf numFmtId="0" fontId="8" fillId="0" borderId="2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horizontal="center"/>
    </xf>
    <xf numFmtId="0" fontId="0" fillId="0" borderId="40" xfId="0" applyBorder="1" applyAlignment="1">
      <alignment horizontal="center"/>
    </xf>
    <xf numFmtId="20" fontId="0" fillId="0" borderId="40" xfId="0" applyNumberFormat="1" applyBorder="1" applyAlignment="1">
      <alignment horizontal="center"/>
    </xf>
    <xf numFmtId="0" fontId="0" fillId="0" borderId="41" xfId="0" applyBorder="1" applyAlignment="1">
      <alignment horizontal="center"/>
    </xf>
    <xf numFmtId="0" fontId="0" fillId="0" borderId="18" xfId="0" applyBorder="1" applyAlignment="1">
      <alignment horizontal="center"/>
    </xf>
    <xf numFmtId="20" fontId="0" fillId="0" borderId="18" xfId="0" applyNumberFormat="1" applyBorder="1" applyAlignment="1">
      <alignment horizontal="center"/>
    </xf>
    <xf numFmtId="0" fontId="0" fillId="0" borderId="42" xfId="0" applyBorder="1" applyAlignment="1">
      <alignment horizontal="center"/>
    </xf>
    <xf numFmtId="0" fontId="0" fillId="0" borderId="32" xfId="0" applyBorder="1" applyAlignment="1">
      <alignment horizontal="center"/>
    </xf>
    <xf numFmtId="20" fontId="0" fillId="0" borderId="32" xfId="0" applyNumberFormat="1" applyBorder="1" applyAlignment="1">
      <alignment horizontal="center"/>
    </xf>
    <xf numFmtId="49" fontId="0" fillId="0" borderId="33" xfId="0" applyNumberFormat="1" applyBorder="1" applyAlignment="1">
      <alignment horizontal="center"/>
    </xf>
    <xf numFmtId="49" fontId="0" fillId="0" borderId="0" xfId="0" applyNumberFormat="1" applyAlignment="1">
      <alignment/>
    </xf>
    <xf numFmtId="0" fontId="11" fillId="0" borderId="0" xfId="0" applyFont="1" applyAlignment="1">
      <alignment/>
    </xf>
    <xf numFmtId="0" fontId="15" fillId="0" borderId="0" xfId="0" applyFont="1" applyAlignment="1">
      <alignment/>
    </xf>
    <xf numFmtId="0" fontId="11" fillId="34" borderId="0" xfId="0" applyFont="1" applyFill="1" applyAlignment="1">
      <alignment/>
    </xf>
    <xf numFmtId="0" fontId="0" fillId="0" borderId="0" xfId="0" applyAlignment="1">
      <alignment horizontal="center"/>
    </xf>
    <xf numFmtId="0" fontId="8" fillId="34" borderId="0" xfId="0" applyFont="1" applyFill="1" applyAlignment="1">
      <alignment/>
    </xf>
    <xf numFmtId="0" fontId="8" fillId="0" borderId="0" xfId="0" applyFont="1" applyAlignment="1">
      <alignment horizontal="left"/>
    </xf>
    <xf numFmtId="0" fontId="0" fillId="34" borderId="13" xfId="0" applyFill="1" applyBorder="1" applyAlignment="1">
      <alignment horizontal="center"/>
    </xf>
    <xf numFmtId="0" fontId="11" fillId="0" borderId="0" xfId="0" applyFont="1" applyFill="1" applyAlignment="1">
      <alignment/>
    </xf>
    <xf numFmtId="0" fontId="2" fillId="0" borderId="0" xfId="0" applyFont="1" applyFill="1" applyAlignment="1">
      <alignment/>
    </xf>
    <xf numFmtId="0" fontId="4" fillId="0" borderId="0" xfId="0" applyFont="1" applyAlignment="1">
      <alignment/>
    </xf>
    <xf numFmtId="0" fontId="4" fillId="0" borderId="43"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34" borderId="0" xfId="0" applyFont="1" applyFill="1" applyBorder="1" applyAlignment="1">
      <alignment/>
    </xf>
    <xf numFmtId="0" fontId="4" fillId="0" borderId="11" xfId="0" applyFont="1" applyBorder="1" applyAlignment="1">
      <alignment/>
    </xf>
    <xf numFmtId="0" fontId="4" fillId="0" borderId="48" xfId="0" applyFont="1" applyBorder="1" applyAlignment="1">
      <alignment/>
    </xf>
    <xf numFmtId="0" fontId="4" fillId="0" borderId="10" xfId="0" applyFont="1" applyBorder="1" applyAlignment="1">
      <alignment/>
    </xf>
    <xf numFmtId="0" fontId="4" fillId="34" borderId="10" xfId="0" applyFont="1" applyFill="1" applyBorder="1" applyAlignment="1">
      <alignment/>
    </xf>
    <xf numFmtId="0" fontId="8" fillId="34" borderId="0" xfId="0" applyFont="1" applyFill="1" applyAlignment="1">
      <alignment horizontal="right"/>
    </xf>
    <xf numFmtId="2" fontId="8" fillId="36" borderId="13" xfId="0" applyNumberFormat="1" applyFont="1" applyFill="1" applyBorder="1" applyAlignment="1">
      <alignment horizontal="right" indent="1"/>
    </xf>
    <xf numFmtId="0" fontId="4" fillId="34" borderId="11" xfId="0" applyFont="1" applyFill="1" applyBorder="1" applyAlignment="1">
      <alignment/>
    </xf>
    <xf numFmtId="0" fontId="4" fillId="0" borderId="49" xfId="0" applyFont="1" applyBorder="1" applyAlignment="1">
      <alignment/>
    </xf>
    <xf numFmtId="0" fontId="4" fillId="0" borderId="50" xfId="0" applyFont="1" applyBorder="1" applyAlignment="1">
      <alignment/>
    </xf>
    <xf numFmtId="0" fontId="4" fillId="0" borderId="51" xfId="0" applyFont="1" applyBorder="1" applyAlignment="1">
      <alignment/>
    </xf>
    <xf numFmtId="0" fontId="4" fillId="0" borderId="52" xfId="0" applyFont="1" applyBorder="1" applyAlignment="1">
      <alignment/>
    </xf>
    <xf numFmtId="0" fontId="4" fillId="34" borderId="53" xfId="0" applyFont="1" applyFill="1" applyBorder="1" applyAlignment="1">
      <alignment/>
    </xf>
    <xf numFmtId="0" fontId="4" fillId="34" borderId="48" xfId="0" applyFont="1" applyFill="1" applyBorder="1" applyAlignment="1">
      <alignment/>
    </xf>
    <xf numFmtId="0" fontId="4" fillId="34" borderId="51" xfId="0" applyFont="1" applyFill="1" applyBorder="1" applyAlignment="1">
      <alignment/>
    </xf>
    <xf numFmtId="0" fontId="4" fillId="34" borderId="52" xfId="0" applyFont="1" applyFill="1" applyBorder="1" applyAlignment="1">
      <alignment/>
    </xf>
    <xf numFmtId="2" fontId="4" fillId="34" borderId="52" xfId="0" applyNumberFormat="1" applyFont="1" applyFill="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5" xfId="0" applyFont="1" applyBorder="1" applyAlignment="1">
      <alignment/>
    </xf>
    <xf numFmtId="0" fontId="4" fillId="34" borderId="44" xfId="0" applyFont="1" applyFill="1" applyBorder="1" applyAlignment="1">
      <alignment horizontal="center" wrapText="1"/>
    </xf>
    <xf numFmtId="0" fontId="4" fillId="34" borderId="56" xfId="0" applyFont="1" applyFill="1" applyBorder="1" applyAlignment="1">
      <alignment horizontal="center"/>
    </xf>
    <xf numFmtId="0" fontId="4" fillId="34" borderId="57" xfId="0" applyFont="1" applyFill="1" applyBorder="1" applyAlignment="1">
      <alignment horizontal="center"/>
    </xf>
    <xf numFmtId="0" fontId="8" fillId="36" borderId="13" xfId="0" applyFont="1" applyFill="1" applyBorder="1" applyAlignment="1">
      <alignment horizontal="center"/>
    </xf>
    <xf numFmtId="49" fontId="8" fillId="36" borderId="58" xfId="0" applyNumberFormat="1" applyFont="1" applyFill="1" applyBorder="1" applyAlignment="1">
      <alignment horizontal="center"/>
    </xf>
    <xf numFmtId="167" fontId="4" fillId="34" borderId="59" xfId="0" applyNumberFormat="1" applyFont="1" applyFill="1" applyBorder="1" applyAlignment="1">
      <alignment/>
    </xf>
    <xf numFmtId="2" fontId="4" fillId="34" borderId="60" xfId="0" applyNumberFormat="1" applyFont="1" applyFill="1" applyBorder="1" applyAlignment="1">
      <alignment horizontal="right" indent="1"/>
    </xf>
    <xf numFmtId="2" fontId="4" fillId="34" borderId="61" xfId="0" applyNumberFormat="1" applyFont="1" applyFill="1" applyBorder="1" applyAlignment="1">
      <alignment horizontal="right" indent="1"/>
    </xf>
    <xf numFmtId="2" fontId="4" fillId="34" borderId="59" xfId="0" applyNumberFormat="1" applyFont="1" applyFill="1" applyBorder="1" applyAlignment="1">
      <alignment horizontal="right" indent="1"/>
    </xf>
    <xf numFmtId="2" fontId="4" fillId="34" borderId="62" xfId="0" applyNumberFormat="1" applyFont="1" applyFill="1" applyBorder="1" applyAlignment="1">
      <alignment horizontal="right" indent="1"/>
    </xf>
    <xf numFmtId="2" fontId="4" fillId="34" borderId="63" xfId="0" applyNumberFormat="1" applyFont="1" applyFill="1" applyBorder="1" applyAlignment="1">
      <alignment horizontal="right" indent="1"/>
    </xf>
    <xf numFmtId="0" fontId="4" fillId="34" borderId="40" xfId="0" applyFont="1" applyFill="1" applyBorder="1" applyAlignment="1">
      <alignment horizontal="center" wrapText="1"/>
    </xf>
    <xf numFmtId="0" fontId="4" fillId="34" borderId="64" xfId="0" applyFont="1" applyFill="1" applyBorder="1" applyAlignment="1">
      <alignment horizontal="right" indent="1"/>
    </xf>
    <xf numFmtId="0" fontId="4" fillId="34" borderId="65" xfId="0" applyFont="1" applyFill="1" applyBorder="1" applyAlignment="1">
      <alignment horizontal="right" indent="1"/>
    </xf>
    <xf numFmtId="0" fontId="4" fillId="34" borderId="66" xfId="0" applyFont="1" applyFill="1" applyBorder="1" applyAlignment="1">
      <alignment horizontal="right" indent="1"/>
    </xf>
    <xf numFmtId="0" fontId="4" fillId="34" borderId="67" xfId="0" applyFont="1" applyFill="1" applyBorder="1" applyAlignment="1">
      <alignment horizontal="right" indent="1"/>
    </xf>
    <xf numFmtId="0" fontId="4" fillId="34" borderId="68" xfId="0" applyFont="1" applyFill="1" applyBorder="1" applyAlignment="1">
      <alignment horizontal="right" indent="1"/>
    </xf>
    <xf numFmtId="0" fontId="5" fillId="34" borderId="68" xfId="0" applyFont="1" applyFill="1" applyBorder="1" applyAlignment="1">
      <alignment horizontal="right" indent="1"/>
    </xf>
    <xf numFmtId="0" fontId="5" fillId="34" borderId="65" xfId="0" applyFont="1" applyFill="1" applyBorder="1" applyAlignment="1">
      <alignment horizontal="right" indent="1"/>
    </xf>
    <xf numFmtId="2" fontId="5" fillId="34" borderId="67" xfId="0" applyNumberFormat="1" applyFont="1" applyFill="1" applyBorder="1" applyAlignment="1">
      <alignment horizontal="right" indent="1"/>
    </xf>
    <xf numFmtId="0" fontId="8" fillId="34" borderId="0" xfId="0" applyFont="1" applyFill="1" applyAlignment="1">
      <alignment horizontal="center"/>
    </xf>
    <xf numFmtId="0" fontId="0" fillId="33" borderId="0" xfId="0" applyFill="1" applyAlignment="1">
      <alignment/>
    </xf>
    <xf numFmtId="49" fontId="8" fillId="34" borderId="12" xfId="47" applyNumberFormat="1" applyFont="1" applyFill="1" applyBorder="1" applyAlignment="1">
      <alignment horizontal="left" vertical="center"/>
      <protection/>
    </xf>
    <xf numFmtId="0" fontId="4" fillId="0" borderId="0" xfId="46" applyFont="1">
      <alignment/>
      <protection/>
    </xf>
    <xf numFmtId="0" fontId="0" fillId="0" borderId="0" xfId="46" applyFont="1">
      <alignment/>
      <protection/>
    </xf>
    <xf numFmtId="0" fontId="0" fillId="0" borderId="0" xfId="46">
      <alignment/>
      <protection/>
    </xf>
    <xf numFmtId="0" fontId="8" fillId="0" borderId="0" xfId="46" applyFont="1" applyFill="1" applyAlignment="1">
      <alignment horizontal="center"/>
      <protection/>
    </xf>
    <xf numFmtId="2" fontId="0" fillId="0" borderId="0" xfId="0" applyNumberFormat="1" applyAlignment="1">
      <alignment/>
    </xf>
    <xf numFmtId="0" fontId="18" fillId="0" borderId="0" xfId="0" applyFont="1" applyAlignment="1">
      <alignment/>
    </xf>
    <xf numFmtId="0" fontId="8" fillId="0" borderId="0" xfId="0" applyFont="1" applyAlignment="1">
      <alignment/>
    </xf>
    <xf numFmtId="0" fontId="18" fillId="0" borderId="0" xfId="0" applyFont="1" applyAlignment="1">
      <alignment horizontal="justify"/>
    </xf>
    <xf numFmtId="0" fontId="2" fillId="0" borderId="0" xfId="0" applyFont="1" applyAlignment="1">
      <alignment horizontal="justify"/>
    </xf>
    <xf numFmtId="0" fontId="18" fillId="0" borderId="0" xfId="46" applyFont="1">
      <alignment/>
      <protection/>
    </xf>
    <xf numFmtId="0" fontId="4" fillId="0" borderId="0" xfId="0" applyFont="1" applyFill="1" applyAlignment="1">
      <alignment/>
    </xf>
    <xf numFmtId="0" fontId="0" fillId="0" borderId="0" xfId="0" applyFont="1" applyFill="1" applyAlignment="1">
      <alignment/>
    </xf>
    <xf numFmtId="2" fontId="4" fillId="0" borderId="0" xfId="48" applyNumberFormat="1" applyFont="1" applyBorder="1" applyAlignment="1">
      <alignment horizontal="center" vertical="center"/>
      <protection/>
    </xf>
    <xf numFmtId="176" fontId="0" fillId="0" borderId="0" xfId="0" applyNumberFormat="1" applyAlignment="1">
      <alignment/>
    </xf>
    <xf numFmtId="49" fontId="81" fillId="0" borderId="0" xfId="48" applyNumberFormat="1" applyFont="1" applyFill="1" applyBorder="1" applyAlignment="1">
      <alignment horizontal="center" vertical="center"/>
      <protection/>
    </xf>
    <xf numFmtId="4" fontId="0" fillId="0" borderId="0" xfId="0" applyNumberFormat="1" applyAlignment="1">
      <alignment/>
    </xf>
    <xf numFmtId="49" fontId="4" fillId="0" borderId="0" xfId="48" applyNumberFormat="1" applyFont="1" applyBorder="1" applyAlignment="1">
      <alignment horizontal="center" vertical="center" shrinkToFit="1"/>
      <protection/>
    </xf>
    <xf numFmtId="0" fontId="0" fillId="0" borderId="0" xfId="0" applyFont="1" applyBorder="1" applyAlignment="1">
      <alignment/>
    </xf>
    <xf numFmtId="2" fontId="4" fillId="0" borderId="0" xfId="48" applyNumberFormat="1" applyFont="1" applyFill="1" applyBorder="1" applyAlignment="1">
      <alignment horizontal="center" vertical="center"/>
      <protection/>
    </xf>
    <xf numFmtId="3" fontId="4" fillId="37" borderId="10" xfId="47" applyNumberFormat="1" applyFont="1" applyFill="1" applyBorder="1" applyAlignment="1">
      <alignment horizontal="right" vertical="center" wrapText="1" indent="1"/>
      <protection/>
    </xf>
    <xf numFmtId="165" fontId="4" fillId="0" borderId="10" xfId="47" applyNumberFormat="1" applyFont="1" applyFill="1" applyBorder="1" applyAlignment="1">
      <alignment horizontal="right" vertical="center" wrapText="1" indent="1"/>
      <protection/>
    </xf>
    <xf numFmtId="4" fontId="8" fillId="0" borderId="0" xfId="0" applyNumberFormat="1" applyFont="1" applyAlignment="1">
      <alignment/>
    </xf>
    <xf numFmtId="0" fontId="8" fillId="0" borderId="0" xfId="0" applyFont="1" applyFill="1" applyAlignment="1">
      <alignment/>
    </xf>
    <xf numFmtId="0" fontId="0" fillId="0" borderId="37" xfId="0" applyFont="1" applyBorder="1" applyAlignment="1">
      <alignment/>
    </xf>
    <xf numFmtId="49" fontId="2" fillId="34" borderId="0" xfId="47" applyNumberFormat="1" applyFont="1" applyFill="1" applyBorder="1" applyAlignment="1">
      <alignment horizontal="left" vertical="center"/>
      <protection/>
    </xf>
    <xf numFmtId="0" fontId="0" fillId="0" borderId="0" xfId="0" applyFont="1" applyAlignment="1">
      <alignment/>
    </xf>
    <xf numFmtId="41" fontId="0" fillId="0" borderId="0" xfId="0" applyNumberFormat="1" applyAlignment="1">
      <alignment/>
    </xf>
    <xf numFmtId="1" fontId="0" fillId="0" borderId="37" xfId="0" applyNumberFormat="1" applyBorder="1" applyAlignment="1">
      <alignment/>
    </xf>
    <xf numFmtId="0" fontId="0" fillId="0" borderId="37" xfId="0" applyFont="1" applyBorder="1" applyAlignment="1">
      <alignment/>
    </xf>
    <xf numFmtId="4" fontId="0" fillId="0" borderId="37" xfId="0" applyNumberFormat="1" applyBorder="1" applyAlignment="1">
      <alignment/>
    </xf>
    <xf numFmtId="0" fontId="0" fillId="0" borderId="37" xfId="0" applyFont="1" applyFill="1" applyBorder="1" applyAlignment="1">
      <alignment/>
    </xf>
    <xf numFmtId="0" fontId="2" fillId="38" borderId="37" xfId="0" applyFont="1" applyFill="1" applyBorder="1" applyAlignment="1">
      <alignment/>
    </xf>
    <xf numFmtId="176" fontId="8" fillId="0" borderId="0" xfId="0" applyNumberFormat="1" applyFont="1" applyAlignment="1">
      <alignment horizontal="right"/>
    </xf>
    <xf numFmtId="4" fontId="0" fillId="0" borderId="0" xfId="0" applyNumberFormat="1" applyFont="1" applyAlignment="1">
      <alignment/>
    </xf>
    <xf numFmtId="4" fontId="8" fillId="38" borderId="37" xfId="0" applyNumberFormat="1" applyFont="1" applyFill="1" applyBorder="1" applyAlignment="1">
      <alignment/>
    </xf>
    <xf numFmtId="3" fontId="8" fillId="38" borderId="0" xfId="0" applyNumberFormat="1" applyFont="1" applyFill="1" applyAlignment="1">
      <alignment/>
    </xf>
    <xf numFmtId="49" fontId="8" fillId="0" borderId="12" xfId="47" applyNumberFormat="1" applyFont="1" applyFill="1" applyBorder="1" applyAlignment="1">
      <alignment horizontal="left" vertical="center" indent="1"/>
      <protection/>
    </xf>
    <xf numFmtId="49" fontId="3" fillId="0" borderId="12" xfId="47" applyNumberFormat="1" applyFont="1" applyFill="1" applyBorder="1" applyAlignment="1">
      <alignment horizontal="center" vertical="center" wrapText="1"/>
      <protection/>
    </xf>
    <xf numFmtId="49" fontId="8" fillId="0" borderId="12" xfId="47" applyNumberFormat="1" applyFont="1" applyFill="1" applyBorder="1" applyAlignment="1">
      <alignment vertical="center"/>
      <protection/>
    </xf>
    <xf numFmtId="0" fontId="0" fillId="0" borderId="37" xfId="0" applyFill="1" applyBorder="1" applyAlignment="1">
      <alignment/>
    </xf>
    <xf numFmtId="0" fontId="0" fillId="0" borderId="36" xfId="0" applyFill="1" applyBorder="1" applyAlignment="1">
      <alignment/>
    </xf>
    <xf numFmtId="0" fontId="0" fillId="34" borderId="21" xfId="0" applyFill="1" applyBorder="1" applyAlignment="1">
      <alignment horizontal="centerContinuous"/>
    </xf>
    <xf numFmtId="0" fontId="0" fillId="0" borderId="35" xfId="0" applyFill="1" applyBorder="1" applyAlignment="1">
      <alignment/>
    </xf>
    <xf numFmtId="0" fontId="0" fillId="0" borderId="69" xfId="0" applyFill="1" applyBorder="1" applyAlignment="1">
      <alignment horizontal="center"/>
    </xf>
    <xf numFmtId="0" fontId="0" fillId="0" borderId="70" xfId="0" applyFill="1" applyBorder="1" applyAlignment="1">
      <alignment horizontal="center"/>
    </xf>
    <xf numFmtId="0" fontId="0" fillId="0" borderId="71" xfId="0" applyFill="1" applyBorder="1" applyAlignment="1">
      <alignment horizontal="center"/>
    </xf>
    <xf numFmtId="0" fontId="0" fillId="0" borderId="72" xfId="0" applyFill="1" applyBorder="1" applyAlignment="1">
      <alignment horizontal="center"/>
    </xf>
    <xf numFmtId="0" fontId="0" fillId="0" borderId="73" xfId="0" applyFill="1" applyBorder="1" applyAlignment="1">
      <alignment horizontal="center"/>
    </xf>
    <xf numFmtId="0" fontId="0" fillId="34" borderId="20" xfId="0" applyFill="1" applyBorder="1" applyAlignment="1">
      <alignment horizontal="centerContinuous"/>
    </xf>
    <xf numFmtId="0" fontId="0" fillId="0" borderId="74" xfId="0" applyFont="1" applyFill="1" applyBorder="1" applyAlignment="1">
      <alignment/>
    </xf>
    <xf numFmtId="0" fontId="0" fillId="0" borderId="29" xfId="0" applyFont="1" applyFill="1" applyBorder="1" applyAlignment="1">
      <alignment/>
    </xf>
    <xf numFmtId="0" fontId="0" fillId="0" borderId="75" xfId="0" applyFont="1" applyFill="1" applyBorder="1" applyAlignment="1">
      <alignment/>
    </xf>
    <xf numFmtId="0" fontId="0" fillId="0" borderId="34" xfId="0" applyFont="1" applyFill="1" applyBorder="1" applyAlignment="1">
      <alignment/>
    </xf>
    <xf numFmtId="0" fontId="0" fillId="0" borderId="76" xfId="0" applyFont="1" applyFill="1" applyBorder="1" applyAlignment="1">
      <alignment/>
    </xf>
    <xf numFmtId="0" fontId="0" fillId="0" borderId="77" xfId="0" applyFont="1" applyFill="1" applyBorder="1" applyAlignment="1">
      <alignment/>
    </xf>
    <xf numFmtId="0" fontId="0" fillId="0" borderId="78" xfId="0" applyFont="1" applyFill="1" applyBorder="1" applyAlignment="1">
      <alignment/>
    </xf>
    <xf numFmtId="0" fontId="0" fillId="0" borderId="36" xfId="0" applyFont="1" applyFill="1" applyBorder="1" applyAlignment="1">
      <alignment/>
    </xf>
    <xf numFmtId="0" fontId="0" fillId="0" borderId="79" xfId="0" applyFont="1" applyFill="1" applyBorder="1" applyAlignment="1">
      <alignment/>
    </xf>
    <xf numFmtId="0" fontId="0" fillId="0" borderId="80" xfId="0" applyFont="1" applyFill="1" applyBorder="1" applyAlignment="1">
      <alignment/>
    </xf>
    <xf numFmtId="0" fontId="0" fillId="0" borderId="78" xfId="0" applyFill="1" applyBorder="1" applyAlignment="1">
      <alignment/>
    </xf>
    <xf numFmtId="0" fontId="0" fillId="0" borderId="81" xfId="0" applyFont="1" applyFill="1" applyBorder="1" applyAlignment="1">
      <alignment/>
    </xf>
    <xf numFmtId="0" fontId="0" fillId="0" borderId="82" xfId="0" applyFont="1" applyFill="1" applyBorder="1" applyAlignment="1">
      <alignment/>
    </xf>
    <xf numFmtId="0" fontId="0" fillId="0" borderId="83" xfId="0" applyFill="1" applyBorder="1" applyAlignment="1">
      <alignment/>
    </xf>
    <xf numFmtId="0" fontId="0" fillId="0" borderId="84" xfId="0" applyFill="1" applyBorder="1" applyAlignment="1">
      <alignment/>
    </xf>
    <xf numFmtId="0" fontId="0" fillId="0" borderId="83" xfId="0" applyFont="1" applyFill="1" applyBorder="1" applyAlignment="1">
      <alignment/>
    </xf>
    <xf numFmtId="0" fontId="0" fillId="0" borderId="84" xfId="0" applyFont="1" applyFill="1" applyBorder="1" applyAlignment="1">
      <alignment/>
    </xf>
    <xf numFmtId="0" fontId="0" fillId="0" borderId="85" xfId="0" applyFill="1" applyBorder="1" applyAlignment="1">
      <alignment/>
    </xf>
    <xf numFmtId="0" fontId="0" fillId="0" borderId="35" xfId="0" applyFont="1" applyFill="1" applyBorder="1" applyAlignment="1">
      <alignment/>
    </xf>
    <xf numFmtId="0" fontId="0" fillId="0" borderId="86" xfId="0" applyFont="1" applyFill="1" applyBorder="1" applyAlignment="1">
      <alignment/>
    </xf>
    <xf numFmtId="0" fontId="0" fillId="0" borderId="87" xfId="0" applyFont="1" applyFill="1" applyBorder="1" applyAlignment="1">
      <alignment/>
    </xf>
    <xf numFmtId="0" fontId="4" fillId="0" borderId="88" xfId="0" applyFont="1" applyBorder="1" applyAlignment="1">
      <alignment/>
    </xf>
    <xf numFmtId="0" fontId="4" fillId="0" borderId="10" xfId="0" applyFont="1" applyFill="1" applyBorder="1" applyAlignment="1">
      <alignment/>
    </xf>
    <xf numFmtId="0" fontId="4" fillId="0" borderId="52" xfId="0" applyFont="1" applyFill="1" applyBorder="1" applyAlignment="1">
      <alignment/>
    </xf>
    <xf numFmtId="0" fontId="4" fillId="0" borderId="11" xfId="0" applyFont="1" applyFill="1" applyBorder="1" applyAlignment="1">
      <alignment/>
    </xf>
    <xf numFmtId="0" fontId="4" fillId="0" borderId="88" xfId="0" applyFont="1" applyFill="1" applyBorder="1" applyAlignment="1">
      <alignment/>
    </xf>
    <xf numFmtId="2" fontId="4" fillId="38" borderId="65" xfId="0" applyNumberFormat="1" applyFont="1" applyFill="1" applyBorder="1" applyAlignment="1">
      <alignment horizontal="right" indent="1"/>
    </xf>
    <xf numFmtId="0" fontId="4" fillId="38" borderId="67" xfId="0" applyFont="1" applyFill="1" applyBorder="1" applyAlignment="1">
      <alignment/>
    </xf>
    <xf numFmtId="0" fontId="4" fillId="38" borderId="68" xfId="0" applyFont="1" applyFill="1" applyBorder="1" applyAlignment="1">
      <alignment/>
    </xf>
    <xf numFmtId="0" fontId="4" fillId="38" borderId="89" xfId="0" applyFont="1" applyFill="1" applyBorder="1" applyAlignment="1">
      <alignment/>
    </xf>
    <xf numFmtId="0" fontId="4" fillId="38" borderId="64" xfId="0" applyFont="1" applyFill="1" applyBorder="1" applyAlignment="1">
      <alignment/>
    </xf>
    <xf numFmtId="2" fontId="4" fillId="38" borderId="68" xfId="0" applyNumberFormat="1" applyFont="1" applyFill="1" applyBorder="1" applyAlignment="1">
      <alignment horizontal="right" indent="1"/>
    </xf>
    <xf numFmtId="167" fontId="4" fillId="38" borderId="67" xfId="0" applyNumberFormat="1" applyFont="1" applyFill="1" applyBorder="1" applyAlignment="1">
      <alignment/>
    </xf>
    <xf numFmtId="2" fontId="4" fillId="0" borderId="0" xfId="0" applyNumberFormat="1" applyFont="1" applyAlignment="1">
      <alignment/>
    </xf>
    <xf numFmtId="0" fontId="4" fillId="0" borderId="40" xfId="0" applyFont="1" applyBorder="1" applyAlignment="1">
      <alignment/>
    </xf>
    <xf numFmtId="0" fontId="4" fillId="0" borderId="18" xfId="0" applyFont="1" applyBorder="1" applyAlignment="1">
      <alignment/>
    </xf>
    <xf numFmtId="0" fontId="4" fillId="0" borderId="89" xfId="0" applyFont="1" applyBorder="1" applyAlignment="1">
      <alignment/>
    </xf>
    <xf numFmtId="0" fontId="21" fillId="0" borderId="46" xfId="0" applyFont="1" applyBorder="1" applyAlignment="1">
      <alignment/>
    </xf>
    <xf numFmtId="20" fontId="0" fillId="0" borderId="0" xfId="0" applyNumberFormat="1" applyAlignment="1">
      <alignment/>
    </xf>
    <xf numFmtId="20" fontId="0" fillId="37" borderId="0" xfId="0" applyNumberFormat="1" applyFont="1" applyFill="1" applyAlignment="1">
      <alignment/>
    </xf>
    <xf numFmtId="49" fontId="0" fillId="0" borderId="0" xfId="0" applyNumberFormat="1" applyFont="1" applyAlignment="1">
      <alignment horizontal="right"/>
    </xf>
    <xf numFmtId="20" fontId="0" fillId="39" borderId="0" xfId="0" applyNumberFormat="1" applyFill="1" applyAlignment="1">
      <alignment/>
    </xf>
    <xf numFmtId="0" fontId="0" fillId="0" borderId="90" xfId="0" applyFont="1" applyBorder="1" applyAlignment="1">
      <alignment/>
    </xf>
    <xf numFmtId="49" fontId="0" fillId="0" borderId="31" xfId="0" applyNumberFormat="1" applyFont="1" applyBorder="1" applyAlignment="1">
      <alignment horizontal="center"/>
    </xf>
    <xf numFmtId="20" fontId="0" fillId="40" borderId="0" xfId="0" applyNumberFormat="1" applyFill="1" applyAlignment="1">
      <alignment/>
    </xf>
    <xf numFmtId="194" fontId="0" fillId="39" borderId="0" xfId="0" applyNumberFormat="1" applyFont="1" applyFill="1" applyBorder="1" applyAlignment="1">
      <alignment horizontal="right"/>
    </xf>
    <xf numFmtId="0" fontId="0" fillId="0" borderId="21" xfId="0" applyFont="1" applyBorder="1" applyAlignment="1">
      <alignment/>
    </xf>
    <xf numFmtId="49" fontId="0" fillId="34" borderId="24" xfId="48" applyNumberFormat="1" applyFont="1" applyFill="1" applyBorder="1" applyAlignment="1">
      <alignment horizontal="left" vertical="center"/>
      <protection/>
    </xf>
    <xf numFmtId="20" fontId="0" fillId="0" borderId="25" xfId="0" applyNumberFormat="1" applyBorder="1" applyAlignment="1">
      <alignment/>
    </xf>
    <xf numFmtId="20" fontId="0" fillId="37" borderId="40" xfId="0" applyNumberFormat="1" applyFill="1" applyBorder="1" applyAlignment="1">
      <alignment horizontal="right"/>
    </xf>
    <xf numFmtId="20" fontId="0" fillId="39" borderId="18" xfId="0" applyNumberFormat="1" applyFill="1" applyBorder="1" applyAlignment="1">
      <alignment horizontal="right"/>
    </xf>
    <xf numFmtId="20" fontId="0" fillId="40" borderId="18" xfId="0" applyNumberFormat="1" applyFill="1" applyBorder="1" applyAlignment="1">
      <alignment horizontal="right"/>
    </xf>
    <xf numFmtId="20" fontId="0" fillId="37" borderId="18" xfId="0" applyNumberFormat="1" applyFill="1" applyBorder="1" applyAlignment="1">
      <alignment horizontal="right"/>
    </xf>
    <xf numFmtId="20" fontId="0" fillId="40" borderId="32" xfId="0" applyNumberFormat="1" applyFill="1" applyBorder="1" applyAlignment="1">
      <alignment horizontal="right"/>
    </xf>
    <xf numFmtId="49" fontId="0" fillId="0" borderId="45" xfId="0" applyNumberFormat="1" applyBorder="1" applyAlignment="1">
      <alignment horizontal="center"/>
    </xf>
    <xf numFmtId="194" fontId="0" fillId="41" borderId="0" xfId="0" applyNumberFormat="1" applyFont="1" applyFill="1" applyBorder="1" applyAlignment="1">
      <alignment horizontal="right"/>
    </xf>
    <xf numFmtId="0" fontId="82" fillId="0" borderId="0" xfId="0" applyFont="1" applyAlignment="1">
      <alignment horizontal="left" vertical="center" readingOrder="1"/>
    </xf>
    <xf numFmtId="20" fontId="0" fillId="41" borderId="0" xfId="0" applyNumberFormat="1" applyFill="1" applyAlignment="1">
      <alignment/>
    </xf>
    <xf numFmtId="0" fontId="0" fillId="37" borderId="0" xfId="0" applyFill="1" applyAlignment="1">
      <alignment/>
    </xf>
    <xf numFmtId="0" fontId="0" fillId="40" borderId="0" xfId="0" applyFill="1" applyAlignment="1">
      <alignment/>
    </xf>
    <xf numFmtId="0" fontId="82" fillId="0" borderId="0" xfId="0" applyFont="1" applyAlignment="1">
      <alignment/>
    </xf>
    <xf numFmtId="49" fontId="2" fillId="34" borderId="12" xfId="47" applyNumberFormat="1" applyFont="1" applyFill="1" applyBorder="1" applyAlignment="1">
      <alignment horizontal="left" vertical="center" wrapText="1"/>
      <protection/>
    </xf>
    <xf numFmtId="0" fontId="23" fillId="0" borderId="0" xfId="0" applyFont="1" applyAlignment="1">
      <alignment/>
    </xf>
    <xf numFmtId="0" fontId="24" fillId="0" borderId="0" xfId="0" applyFont="1" applyAlignment="1">
      <alignment/>
    </xf>
    <xf numFmtId="0" fontId="25" fillId="0" borderId="0" xfId="0" applyFont="1" applyFill="1" applyAlignment="1">
      <alignment horizontal="center"/>
    </xf>
    <xf numFmtId="0" fontId="24" fillId="0" borderId="0" xfId="0" applyFont="1" applyFill="1" applyAlignment="1">
      <alignment/>
    </xf>
    <xf numFmtId="49" fontId="27" fillId="33" borderId="12" xfId="47" applyNumberFormat="1" applyFont="1" applyFill="1" applyBorder="1" applyAlignment="1">
      <alignment horizontal="center" vertical="center" wrapText="1"/>
      <protection/>
    </xf>
    <xf numFmtId="49" fontId="27" fillId="33" borderId="0" xfId="47" applyNumberFormat="1" applyFont="1" applyFill="1" applyBorder="1" applyAlignment="1">
      <alignment horizontal="center" vertical="center" wrapText="1"/>
      <protection/>
    </xf>
    <xf numFmtId="49" fontId="27" fillId="33" borderId="0" xfId="0" applyNumberFormat="1" applyFont="1" applyFill="1" applyBorder="1" applyAlignment="1">
      <alignment horizontal="center" vertical="center" wrapText="1"/>
    </xf>
    <xf numFmtId="49" fontId="28" fillId="34" borderId="12" xfId="47" applyNumberFormat="1" applyFont="1" applyFill="1" applyBorder="1" applyAlignment="1">
      <alignment horizontal="left" vertical="center"/>
      <protection/>
    </xf>
    <xf numFmtId="49" fontId="27" fillId="34" borderId="12" xfId="47" applyNumberFormat="1" applyFont="1" applyFill="1" applyBorder="1" applyAlignment="1">
      <alignment horizontal="center" vertical="center" wrapText="1"/>
      <protection/>
    </xf>
    <xf numFmtId="3" fontId="28" fillId="34" borderId="13" xfId="47" applyNumberFormat="1" applyFont="1" applyFill="1" applyBorder="1" applyAlignment="1">
      <alignment horizontal="right" vertical="center" wrapText="1"/>
      <protection/>
    </xf>
    <xf numFmtId="4" fontId="28" fillId="34" borderId="13" xfId="47" applyNumberFormat="1" applyFont="1" applyFill="1" applyBorder="1" applyAlignment="1">
      <alignment horizontal="right" vertical="center" wrapText="1"/>
      <protection/>
    </xf>
    <xf numFmtId="49" fontId="28" fillId="34" borderId="27" xfId="0" applyNumberFormat="1" applyFont="1" applyFill="1" applyBorder="1" applyAlignment="1">
      <alignment horizontal="center" vertical="center" wrapText="1"/>
    </xf>
    <xf numFmtId="0" fontId="28" fillId="34" borderId="27" xfId="0" applyNumberFormat="1" applyFont="1" applyFill="1" applyBorder="1" applyAlignment="1">
      <alignment horizontal="center" vertical="center" wrapText="1"/>
    </xf>
    <xf numFmtId="4" fontId="29" fillId="34" borderId="88" xfId="47" applyNumberFormat="1" applyFont="1" applyFill="1" applyBorder="1" applyAlignment="1">
      <alignment horizontal="right" vertical="center" wrapText="1" indent="1"/>
      <protection/>
    </xf>
    <xf numFmtId="0" fontId="30" fillId="0" borderId="91" xfId="47" applyFont="1" applyFill="1" applyBorder="1" applyAlignment="1">
      <alignment horizontal="center" vertical="center" wrapText="1"/>
      <protection/>
    </xf>
    <xf numFmtId="178" fontId="29" fillId="0" borderId="11" xfId="47" applyNumberFormat="1" applyFont="1" applyFill="1" applyBorder="1" applyAlignment="1">
      <alignment horizontal="center" vertical="center"/>
      <protection/>
    </xf>
    <xf numFmtId="0" fontId="29" fillId="0" borderId="10" xfId="0" applyNumberFormat="1" applyFont="1" applyFill="1" applyBorder="1" applyAlignment="1">
      <alignment horizontal="center" vertical="center" wrapText="1"/>
    </xf>
    <xf numFmtId="2" fontId="29" fillId="0" borderId="10" xfId="47" applyNumberFormat="1" applyFont="1" applyFill="1" applyBorder="1" applyAlignment="1">
      <alignment horizontal="right" vertical="center" wrapText="1" indent="1"/>
      <protection/>
    </xf>
    <xf numFmtId="1" fontId="29" fillId="0" borderId="10" xfId="47" applyNumberFormat="1" applyFont="1" applyFill="1" applyBorder="1" applyAlignment="1">
      <alignment horizontal="center" vertical="center" wrapText="1"/>
      <protection/>
    </xf>
    <xf numFmtId="4" fontId="29" fillId="34" borderId="55" xfId="47" applyNumberFormat="1" applyFont="1" applyFill="1" applyBorder="1" applyAlignment="1">
      <alignment horizontal="right" vertical="center" wrapText="1" indent="1"/>
      <protection/>
    </xf>
    <xf numFmtId="1" fontId="29" fillId="0" borderId="11" xfId="47" applyNumberFormat="1" applyFont="1" applyFill="1" applyBorder="1" applyAlignment="1">
      <alignment horizontal="center" vertical="center" wrapText="1"/>
      <protection/>
    </xf>
    <xf numFmtId="4" fontId="29" fillId="34" borderId="11" xfId="47" applyNumberFormat="1" applyFont="1" applyFill="1" applyBorder="1" applyAlignment="1">
      <alignment horizontal="right" vertical="center" wrapText="1" indent="1"/>
      <protection/>
    </xf>
    <xf numFmtId="0" fontId="30" fillId="0" borderId="92" xfId="47" applyFont="1" applyFill="1" applyBorder="1" applyAlignment="1">
      <alignment horizontal="center" vertical="center" wrapText="1"/>
      <protection/>
    </xf>
    <xf numFmtId="4" fontId="29" fillId="34" borderId="10" xfId="47" applyNumberFormat="1" applyFont="1" applyFill="1" applyBorder="1" applyAlignment="1">
      <alignment horizontal="right" vertical="center" wrapText="1" indent="1"/>
      <protection/>
    </xf>
    <xf numFmtId="0" fontId="30" fillId="0" borderId="15" xfId="47" applyFont="1" applyFill="1" applyBorder="1" applyAlignment="1">
      <alignment horizontal="center" vertical="center" wrapText="1"/>
      <protection/>
    </xf>
    <xf numFmtId="0" fontId="29" fillId="0" borderId="11" xfId="0" applyNumberFormat="1" applyFont="1" applyFill="1" applyBorder="1" applyAlignment="1">
      <alignment horizontal="center" vertical="center" wrapText="1"/>
    </xf>
    <xf numFmtId="2" fontId="29" fillId="0" borderId="11" xfId="47" applyNumberFormat="1" applyFont="1" applyFill="1" applyBorder="1" applyAlignment="1">
      <alignment horizontal="right" vertical="center" wrapText="1" indent="1"/>
      <protection/>
    </xf>
    <xf numFmtId="0" fontId="31" fillId="0" borderId="92" xfId="47" applyFont="1" applyFill="1" applyBorder="1" applyAlignment="1">
      <alignment horizontal="center" vertical="center" wrapText="1"/>
      <protection/>
    </xf>
    <xf numFmtId="1" fontId="29" fillId="0" borderId="52" xfId="47" applyNumberFormat="1" applyFont="1" applyFill="1" applyBorder="1" applyAlignment="1">
      <alignment horizontal="center" vertical="center" wrapText="1"/>
      <protection/>
    </xf>
    <xf numFmtId="4" fontId="29" fillId="34" borderId="52" xfId="47" applyNumberFormat="1" applyFont="1" applyFill="1" applyBorder="1" applyAlignment="1">
      <alignment horizontal="right" vertical="center" wrapText="1" indent="1"/>
      <protection/>
    </xf>
    <xf numFmtId="178" fontId="29" fillId="0" borderId="88" xfId="47" applyNumberFormat="1" applyFont="1" applyFill="1" applyBorder="1" applyAlignment="1">
      <alignment horizontal="center" vertical="center"/>
      <protection/>
    </xf>
    <xf numFmtId="4" fontId="25" fillId="34" borderId="0" xfId="0" applyNumberFormat="1" applyFont="1" applyFill="1" applyBorder="1" applyAlignment="1">
      <alignment horizontal="center" wrapText="1"/>
    </xf>
    <xf numFmtId="178" fontId="29" fillId="0" borderId="0" xfId="47" applyNumberFormat="1" applyFont="1" applyFill="1" applyBorder="1" applyAlignment="1">
      <alignment horizontal="center" vertical="center"/>
      <protection/>
    </xf>
    <xf numFmtId="0" fontId="29" fillId="0" borderId="0" xfId="0" applyNumberFormat="1" applyFont="1" applyFill="1" applyBorder="1" applyAlignment="1">
      <alignment horizontal="center" vertical="center" wrapText="1"/>
    </xf>
    <xf numFmtId="2" fontId="29" fillId="0" borderId="0" xfId="47" applyNumberFormat="1" applyFont="1" applyFill="1" applyBorder="1" applyAlignment="1">
      <alignment horizontal="right" vertical="center" wrapText="1" indent="1"/>
      <protection/>
    </xf>
    <xf numFmtId="1" fontId="29" fillId="0" borderId="0" xfId="47" applyNumberFormat="1" applyFont="1" applyFill="1" applyBorder="1" applyAlignment="1">
      <alignment horizontal="center" vertical="center" wrapText="1"/>
      <protection/>
    </xf>
    <xf numFmtId="0" fontId="30" fillId="0" borderId="0" xfId="47" applyFont="1" applyFill="1" applyBorder="1" applyAlignment="1">
      <alignment horizontal="center" vertical="center" wrapText="1"/>
      <protection/>
    </xf>
    <xf numFmtId="4" fontId="29" fillId="0" borderId="0" xfId="47" applyNumberFormat="1" applyFont="1" applyFill="1" applyBorder="1" applyAlignment="1">
      <alignment horizontal="right" vertical="center" wrapText="1" indent="1"/>
      <protection/>
    </xf>
    <xf numFmtId="2" fontId="30" fillId="0" borderId="0" xfId="47" applyNumberFormat="1" applyFont="1" applyFill="1" applyBorder="1" applyAlignment="1">
      <alignment horizontal="right" vertical="center" wrapText="1" indent="1"/>
      <protection/>
    </xf>
    <xf numFmtId="2" fontId="30" fillId="34" borderId="63" xfId="47" applyNumberFormat="1" applyFont="1" applyFill="1" applyBorder="1" applyAlignment="1">
      <alignment horizontal="right" vertical="center" wrapText="1" indent="1"/>
      <protection/>
    </xf>
    <xf numFmtId="2" fontId="30" fillId="34" borderId="60" xfId="47" applyNumberFormat="1" applyFont="1" applyFill="1" applyBorder="1" applyAlignment="1">
      <alignment horizontal="right" vertical="center" wrapText="1" indent="1"/>
      <protection/>
    </xf>
    <xf numFmtId="0" fontId="29" fillId="0" borderId="88" xfId="0" applyNumberFormat="1" applyFont="1" applyFill="1" applyBorder="1" applyAlignment="1">
      <alignment horizontal="center" vertical="center" wrapText="1"/>
    </xf>
    <xf numFmtId="2" fontId="29" fillId="0" borderId="88" xfId="47" applyNumberFormat="1" applyFont="1" applyFill="1" applyBorder="1" applyAlignment="1">
      <alignment horizontal="right" vertical="center" wrapText="1" indent="1"/>
      <protection/>
    </xf>
    <xf numFmtId="2" fontId="30" fillId="34" borderId="47" xfId="47" applyNumberFormat="1" applyFont="1" applyFill="1" applyBorder="1" applyAlignment="1">
      <alignment horizontal="right" vertical="center" wrapText="1" indent="1"/>
      <protection/>
    </xf>
    <xf numFmtId="49" fontId="28" fillId="34" borderId="93" xfId="48" applyNumberFormat="1" applyFont="1" applyFill="1" applyBorder="1" applyAlignment="1">
      <alignment horizontal="left" vertical="center"/>
      <protection/>
    </xf>
    <xf numFmtId="49" fontId="32" fillId="34" borderId="93" xfId="48" applyNumberFormat="1" applyFont="1" applyFill="1" applyBorder="1" applyAlignment="1">
      <alignment horizontal="left" vertical="center"/>
      <protection/>
    </xf>
    <xf numFmtId="49" fontId="32" fillId="34" borderId="93" xfId="48" applyNumberFormat="1" applyFont="1" applyFill="1" applyBorder="1" applyAlignment="1">
      <alignment horizontal="centerContinuous" vertical="center"/>
      <protection/>
    </xf>
    <xf numFmtId="49" fontId="33" fillId="34" borderId="93" xfId="48" applyNumberFormat="1" applyFont="1" applyFill="1" applyBorder="1" applyAlignment="1">
      <alignment horizontal="centerContinuous" vertical="center"/>
      <protection/>
    </xf>
    <xf numFmtId="49" fontId="33" fillId="34" borderId="93" xfId="48" applyNumberFormat="1" applyFont="1" applyFill="1" applyBorder="1" applyAlignment="1">
      <alignment horizontal="center" vertical="center"/>
      <protection/>
    </xf>
    <xf numFmtId="49" fontId="33" fillId="0" borderId="0" xfId="48" applyNumberFormat="1" applyFont="1" applyFill="1" applyBorder="1" applyAlignment="1">
      <alignment horizontal="center" vertical="center"/>
      <protection/>
    </xf>
    <xf numFmtId="49" fontId="29" fillId="0" borderId="0" xfId="48" applyNumberFormat="1" applyFont="1" applyFill="1" applyBorder="1" applyAlignment="1">
      <alignment horizontal="center" vertical="center"/>
      <protection/>
    </xf>
    <xf numFmtId="49" fontId="32" fillId="0" borderId="94" xfId="48" applyNumberFormat="1" applyFont="1" applyFill="1" applyBorder="1" applyAlignment="1">
      <alignment horizontal="left" vertical="center"/>
      <protection/>
    </xf>
    <xf numFmtId="49" fontId="32" fillId="0" borderId="0" xfId="48" applyNumberFormat="1" applyFont="1" applyFill="1" applyBorder="1" applyAlignment="1">
      <alignment horizontal="left" vertical="center"/>
      <protection/>
    </xf>
    <xf numFmtId="49" fontId="25" fillId="0" borderId="0" xfId="48" applyNumberFormat="1" applyFont="1" applyFill="1" applyBorder="1" applyAlignment="1">
      <alignment horizontal="left" vertical="center"/>
      <protection/>
    </xf>
    <xf numFmtId="49" fontId="29" fillId="0" borderId="0" xfId="48" applyNumberFormat="1" applyFont="1" applyFill="1" applyBorder="1" applyAlignment="1">
      <alignment horizontal="left" vertical="center"/>
      <protection/>
    </xf>
    <xf numFmtId="49" fontId="37" fillId="0" borderId="0" xfId="48" applyNumberFormat="1" applyFont="1" applyFill="1" applyBorder="1" applyAlignment="1">
      <alignment horizontal="left" vertical="center"/>
      <protection/>
    </xf>
    <xf numFmtId="49" fontId="29" fillId="0" borderId="95" xfId="48" applyNumberFormat="1" applyFont="1" applyFill="1" applyBorder="1" applyAlignment="1">
      <alignment horizontal="center" vertical="center"/>
      <protection/>
    </xf>
    <xf numFmtId="49" fontId="32" fillId="0" borderId="96" xfId="48" applyNumberFormat="1" applyFont="1" applyFill="1" applyBorder="1" applyAlignment="1">
      <alignment horizontal="center" vertical="center"/>
      <protection/>
    </xf>
    <xf numFmtId="49" fontId="32" fillId="0" borderId="97" xfId="48" applyNumberFormat="1" applyFont="1" applyFill="1" applyBorder="1" applyAlignment="1">
      <alignment horizontal="center" vertical="center"/>
      <protection/>
    </xf>
    <xf numFmtId="49" fontId="32" fillId="0" borderId="98" xfId="48" applyNumberFormat="1" applyFont="1" applyFill="1" applyBorder="1" applyAlignment="1">
      <alignment horizontal="center" vertical="center"/>
      <protection/>
    </xf>
    <xf numFmtId="49" fontId="35" fillId="0" borderId="99" xfId="48" applyNumberFormat="1" applyFont="1" applyFill="1" applyBorder="1" applyAlignment="1">
      <alignment horizontal="centerContinuous" vertical="center"/>
      <protection/>
    </xf>
    <xf numFmtId="49" fontId="32" fillId="0" borderId="97" xfId="48" applyNumberFormat="1" applyFont="1" applyFill="1" applyBorder="1" applyAlignment="1">
      <alignment horizontal="centerContinuous" vertical="center" shrinkToFit="1"/>
      <protection/>
    </xf>
    <xf numFmtId="49" fontId="32" fillId="0" borderId="97" xfId="48" applyNumberFormat="1" applyFont="1" applyFill="1" applyBorder="1" applyAlignment="1">
      <alignment horizontal="centerContinuous" vertical="center"/>
      <protection/>
    </xf>
    <xf numFmtId="49" fontId="32" fillId="0" borderId="95" xfId="48" applyNumberFormat="1" applyFont="1" applyFill="1" applyBorder="1" applyAlignment="1">
      <alignment vertical="center"/>
      <protection/>
    </xf>
    <xf numFmtId="49" fontId="24" fillId="0" borderId="100" xfId="48" applyNumberFormat="1" applyFont="1" applyFill="1" applyBorder="1" applyAlignment="1">
      <alignment horizontal="center" vertical="center" shrinkToFit="1"/>
      <protection/>
    </xf>
    <xf numFmtId="49" fontId="24" fillId="0" borderId="101" xfId="48" applyNumberFormat="1" applyFont="1" applyFill="1" applyBorder="1" applyAlignment="1">
      <alignment horizontal="center" vertical="center" shrinkToFit="1"/>
      <protection/>
    </xf>
    <xf numFmtId="49" fontId="24" fillId="0" borderId="102" xfId="48" applyNumberFormat="1" applyFont="1" applyFill="1" applyBorder="1" applyAlignment="1">
      <alignment horizontal="center" vertical="center"/>
      <protection/>
    </xf>
    <xf numFmtId="49" fontId="24" fillId="0" borderId="101" xfId="48" applyNumberFormat="1" applyFont="1" applyFill="1" applyBorder="1" applyAlignment="1">
      <alignment horizontal="centerContinuous" vertical="center"/>
      <protection/>
    </xf>
    <xf numFmtId="49" fontId="24" fillId="0" borderId="101" xfId="48" applyNumberFormat="1" applyFont="1" applyFill="1" applyBorder="1" applyAlignment="1">
      <alignment horizontal="center" vertical="center"/>
      <protection/>
    </xf>
    <xf numFmtId="49" fontId="24" fillId="0" borderId="103" xfId="48" applyNumberFormat="1" applyFont="1" applyFill="1" applyBorder="1" applyAlignment="1">
      <alignment horizontal="center" vertical="center"/>
      <protection/>
    </xf>
    <xf numFmtId="49" fontId="25" fillId="42" borderId="104" xfId="48" applyNumberFormat="1" applyFont="1" applyFill="1" applyBorder="1" applyAlignment="1">
      <alignment horizontal="center" vertical="center" shrinkToFit="1"/>
      <protection/>
    </xf>
    <xf numFmtId="49" fontId="30" fillId="42" borderId="105" xfId="48" applyNumberFormat="1" applyFont="1" applyFill="1" applyBorder="1" applyAlignment="1">
      <alignment horizontal="center" vertical="center" shrinkToFit="1"/>
      <protection/>
    </xf>
    <xf numFmtId="49" fontId="30" fillId="42" borderId="104" xfId="48" applyNumberFormat="1" applyFont="1" applyFill="1" applyBorder="1" applyAlignment="1">
      <alignment horizontal="center" vertical="center" shrinkToFit="1"/>
      <protection/>
    </xf>
    <xf numFmtId="49" fontId="25" fillId="37" borderId="104" xfId="48" applyNumberFormat="1" applyFont="1" applyFill="1" applyBorder="1" applyAlignment="1">
      <alignment horizontal="center" vertical="center" shrinkToFit="1"/>
      <protection/>
    </xf>
    <xf numFmtId="49" fontId="30" fillId="37" borderId="105" xfId="48" applyNumberFormat="1" applyFont="1" applyFill="1" applyBorder="1" applyAlignment="1">
      <alignment horizontal="center" vertical="center" shrinkToFit="1"/>
      <protection/>
    </xf>
    <xf numFmtId="49" fontId="30" fillId="37" borderId="104" xfId="48" applyNumberFormat="1" applyFont="1" applyFill="1" applyBorder="1" applyAlignment="1">
      <alignment horizontal="center" vertical="center" shrinkToFit="1"/>
      <protection/>
    </xf>
    <xf numFmtId="49" fontId="25" fillId="43" borderId="104" xfId="48" applyNumberFormat="1" applyFont="1" applyFill="1" applyBorder="1" applyAlignment="1">
      <alignment horizontal="center" vertical="center" shrinkToFit="1"/>
      <protection/>
    </xf>
    <xf numFmtId="49" fontId="30" fillId="43" borderId="105" xfId="48" applyNumberFormat="1" applyFont="1" applyFill="1" applyBorder="1" applyAlignment="1">
      <alignment horizontal="center" vertical="center" shrinkToFit="1"/>
      <protection/>
    </xf>
    <xf numFmtId="49" fontId="30" fillId="43" borderId="104" xfId="48" applyNumberFormat="1" applyFont="1" applyFill="1" applyBorder="1" applyAlignment="1">
      <alignment horizontal="center" vertical="center" shrinkToFit="1"/>
      <protection/>
    </xf>
    <xf numFmtId="49" fontId="25" fillId="44" borderId="104" xfId="48" applyNumberFormat="1" applyFont="1" applyFill="1" applyBorder="1" applyAlignment="1">
      <alignment horizontal="center" vertical="center" shrinkToFit="1"/>
      <protection/>
    </xf>
    <xf numFmtId="49" fontId="30" fillId="44" borderId="105" xfId="48" applyNumberFormat="1" applyFont="1" applyFill="1" applyBorder="1" applyAlignment="1">
      <alignment horizontal="center" vertical="center" shrinkToFit="1"/>
      <protection/>
    </xf>
    <xf numFmtId="49" fontId="30" fillId="44" borderId="104" xfId="48" applyNumberFormat="1" applyFont="1" applyFill="1" applyBorder="1" applyAlignment="1">
      <alignment horizontal="center" vertical="center" shrinkToFit="1"/>
      <protection/>
    </xf>
    <xf numFmtId="49" fontId="29" fillId="0" borderId="95" xfId="48" applyNumberFormat="1" applyFont="1" applyFill="1" applyBorder="1" applyAlignment="1">
      <alignment horizontal="center" vertical="center" shrinkToFit="1"/>
      <protection/>
    </xf>
    <xf numFmtId="49" fontId="24" fillId="0" borderId="106" xfId="48" applyNumberFormat="1" applyFont="1" applyFill="1" applyBorder="1" applyAlignment="1">
      <alignment horizontal="center" vertical="center"/>
      <protection/>
    </xf>
    <xf numFmtId="49" fontId="24" fillId="0" borderId="0" xfId="48" applyNumberFormat="1" applyFont="1" applyFill="1" applyBorder="1" applyAlignment="1">
      <alignment horizontal="center" vertical="center"/>
      <protection/>
    </xf>
    <xf numFmtId="49" fontId="24" fillId="0" borderId="107" xfId="48" applyNumberFormat="1" applyFont="1" applyFill="1" applyBorder="1" applyAlignment="1">
      <alignment horizontal="center" vertical="center"/>
      <protection/>
    </xf>
    <xf numFmtId="49" fontId="24" fillId="0" borderId="0" xfId="48" applyNumberFormat="1" applyFont="1" applyFill="1" applyBorder="1" applyAlignment="1">
      <alignment horizontal="centerContinuous" vertical="center"/>
      <protection/>
    </xf>
    <xf numFmtId="49" fontId="24" fillId="0" borderId="31" xfId="48" applyNumberFormat="1" applyFont="1" applyFill="1" applyBorder="1" applyAlignment="1">
      <alignment horizontal="center" vertical="center"/>
      <protection/>
    </xf>
    <xf numFmtId="49" fontId="24" fillId="42" borderId="18" xfId="48" applyNumberFormat="1" applyFont="1" applyFill="1" applyBorder="1" applyAlignment="1">
      <alignment horizontal="center" vertical="center"/>
      <protection/>
    </xf>
    <xf numFmtId="49" fontId="30" fillId="42" borderId="46" xfId="48" applyNumberFormat="1" applyFont="1" applyFill="1" applyBorder="1" applyAlignment="1">
      <alignment horizontal="center" vertical="center"/>
      <protection/>
    </xf>
    <xf numFmtId="49" fontId="30" fillId="42" borderId="18" xfId="48" applyNumberFormat="1" applyFont="1" applyFill="1" applyBorder="1" applyAlignment="1">
      <alignment horizontal="center" vertical="center"/>
      <protection/>
    </xf>
    <xf numFmtId="49" fontId="24" fillId="37" borderId="46" xfId="48" applyNumberFormat="1" applyFont="1" applyFill="1" applyBorder="1" applyAlignment="1">
      <alignment horizontal="center" vertical="center"/>
      <protection/>
    </xf>
    <xf numFmtId="49" fontId="30" fillId="37" borderId="46" xfId="48" applyNumberFormat="1" applyFont="1" applyFill="1" applyBorder="1" applyAlignment="1">
      <alignment horizontal="center" vertical="center"/>
      <protection/>
    </xf>
    <xf numFmtId="49" fontId="30" fillId="37" borderId="18" xfId="48" applyNumberFormat="1" applyFont="1" applyFill="1" applyBorder="1" applyAlignment="1">
      <alignment horizontal="center" vertical="center"/>
      <protection/>
    </xf>
    <xf numFmtId="49" fontId="24" fillId="43" borderId="18" xfId="48" applyNumberFormat="1" applyFont="1" applyFill="1" applyBorder="1" applyAlignment="1">
      <alignment horizontal="center" vertical="center"/>
      <protection/>
    </xf>
    <xf numFmtId="49" fontId="30" fillId="43" borderId="46" xfId="48" applyNumberFormat="1" applyFont="1" applyFill="1" applyBorder="1" applyAlignment="1">
      <alignment horizontal="center" vertical="center"/>
      <protection/>
    </xf>
    <xf numFmtId="49" fontId="30" fillId="43" borderId="18" xfId="48" applyNumberFormat="1" applyFont="1" applyFill="1" applyBorder="1" applyAlignment="1">
      <alignment horizontal="center" vertical="center"/>
      <protection/>
    </xf>
    <xf numFmtId="49" fontId="24" fillId="44" borderId="18" xfId="48" applyNumberFormat="1" applyFont="1" applyFill="1" applyBorder="1" applyAlignment="1">
      <alignment horizontal="center" vertical="center"/>
      <protection/>
    </xf>
    <xf numFmtId="49" fontId="30" fillId="44" borderId="46" xfId="48" applyNumberFormat="1" applyFont="1" applyFill="1" applyBorder="1" applyAlignment="1">
      <alignment horizontal="center" vertical="center"/>
      <protection/>
    </xf>
    <xf numFmtId="49" fontId="30" fillId="44" borderId="18" xfId="48" applyNumberFormat="1" applyFont="1" applyFill="1" applyBorder="1" applyAlignment="1">
      <alignment horizontal="center" vertical="center"/>
      <protection/>
    </xf>
    <xf numFmtId="49" fontId="24" fillId="34" borderId="106" xfId="48" applyNumberFormat="1" applyFont="1" applyFill="1" applyBorder="1" applyAlignment="1">
      <alignment horizontal="center" vertical="center"/>
      <protection/>
    </xf>
    <xf numFmtId="49" fontId="24" fillId="34" borderId="0" xfId="48" applyNumberFormat="1" applyFont="1" applyFill="1" applyBorder="1" applyAlignment="1">
      <alignment horizontal="center" vertical="center"/>
      <protection/>
    </xf>
    <xf numFmtId="49" fontId="24" fillId="34" borderId="107" xfId="48" applyNumberFormat="1" applyFont="1" applyFill="1" applyBorder="1" applyAlignment="1">
      <alignment horizontal="center" vertical="center"/>
      <protection/>
    </xf>
    <xf numFmtId="49" fontId="25" fillId="34" borderId="0" xfId="48" applyNumberFormat="1" applyFont="1" applyFill="1" applyBorder="1" applyAlignment="1">
      <alignment horizontal="left" vertical="center"/>
      <protection/>
    </xf>
    <xf numFmtId="49" fontId="24" fillId="34" borderId="0" xfId="48" applyNumberFormat="1" applyFont="1" applyFill="1" applyBorder="1" applyAlignment="1">
      <alignment horizontal="left" vertical="center"/>
      <protection/>
    </xf>
    <xf numFmtId="49" fontId="24" fillId="34" borderId="31" xfId="48" applyNumberFormat="1" applyFont="1" applyFill="1" applyBorder="1" applyAlignment="1">
      <alignment horizontal="center" vertical="center"/>
      <protection/>
    </xf>
    <xf numFmtId="194" fontId="24" fillId="34" borderId="46" xfId="0" applyNumberFormat="1" applyFont="1" applyFill="1" applyBorder="1" applyAlignment="1">
      <alignment horizontal="center" vertical="center"/>
    </xf>
    <xf numFmtId="194" fontId="24" fillId="34" borderId="18" xfId="0" applyNumberFormat="1" applyFont="1" applyFill="1" applyBorder="1" applyAlignment="1">
      <alignment horizontal="center" vertical="center"/>
    </xf>
    <xf numFmtId="194" fontId="24" fillId="34" borderId="45" xfId="0" applyNumberFormat="1" applyFont="1" applyFill="1" applyBorder="1" applyAlignment="1">
      <alignment horizontal="center" vertical="center"/>
    </xf>
    <xf numFmtId="194" fontId="24" fillId="34" borderId="0" xfId="0" applyNumberFormat="1" applyFont="1" applyFill="1" applyBorder="1" applyAlignment="1">
      <alignment horizontal="center" vertical="center"/>
    </xf>
    <xf numFmtId="194" fontId="24" fillId="34" borderId="23" xfId="0" applyNumberFormat="1" applyFont="1" applyFill="1" applyBorder="1" applyAlignment="1">
      <alignment horizontal="center" vertical="center"/>
    </xf>
    <xf numFmtId="194" fontId="29" fillId="0" borderId="95" xfId="0" applyNumberFormat="1" applyFont="1" applyFill="1" applyBorder="1" applyAlignment="1">
      <alignment horizontal="center" vertical="center"/>
    </xf>
    <xf numFmtId="49" fontId="24" fillId="0" borderId="0" xfId="48" applyNumberFormat="1" applyFont="1" applyFill="1" applyBorder="1" applyAlignment="1">
      <alignment horizontal="left" vertical="center"/>
      <protection/>
    </xf>
    <xf numFmtId="194" fontId="24" fillId="0" borderId="46" xfId="0" applyNumberFormat="1" applyFont="1" applyFill="1" applyBorder="1" applyAlignment="1">
      <alignment horizontal="center" vertical="center"/>
    </xf>
    <xf numFmtId="194" fontId="24" fillId="0" borderId="18" xfId="0" applyNumberFormat="1" applyFont="1" applyFill="1" applyBorder="1" applyAlignment="1">
      <alignment horizontal="center" vertical="center"/>
    </xf>
    <xf numFmtId="194" fontId="24" fillId="0" borderId="45" xfId="0" applyNumberFormat="1" applyFont="1" applyFill="1" applyBorder="1" applyAlignment="1">
      <alignment horizontal="center" vertical="center"/>
    </xf>
    <xf numFmtId="194" fontId="24" fillId="0" borderId="0" xfId="0" applyNumberFormat="1" applyFont="1" applyFill="1" applyBorder="1" applyAlignment="1">
      <alignment horizontal="center" vertical="center"/>
    </xf>
    <xf numFmtId="194" fontId="24" fillId="0" borderId="23" xfId="0" applyNumberFormat="1" applyFont="1" applyFill="1" applyBorder="1" applyAlignment="1">
      <alignment horizontal="center" vertical="center"/>
    </xf>
    <xf numFmtId="194" fontId="24" fillId="34" borderId="17" xfId="48" applyNumberFormat="1" applyFont="1" applyFill="1" applyBorder="1" applyAlignment="1">
      <alignment horizontal="center" vertical="center"/>
      <protection/>
    </xf>
    <xf numFmtId="194" fontId="24" fillId="34" borderId="18" xfId="48" applyNumberFormat="1" applyFont="1" applyFill="1" applyBorder="1" applyAlignment="1">
      <alignment horizontal="center" vertical="center"/>
      <protection/>
    </xf>
    <xf numFmtId="194" fontId="24" fillId="34" borderId="0" xfId="48" applyNumberFormat="1" applyFont="1" applyFill="1" applyBorder="1" applyAlignment="1">
      <alignment horizontal="center" vertical="center"/>
      <protection/>
    </xf>
    <xf numFmtId="194" fontId="24" fillId="34" borderId="46" xfId="48" applyNumberFormat="1" applyFont="1" applyFill="1" applyBorder="1" applyAlignment="1">
      <alignment horizontal="center" vertical="center"/>
      <protection/>
    </xf>
    <xf numFmtId="194" fontId="24" fillId="34" borderId="45" xfId="48" applyNumberFormat="1" applyFont="1" applyFill="1" applyBorder="1" applyAlignment="1">
      <alignment horizontal="center" vertical="center"/>
      <protection/>
    </xf>
    <xf numFmtId="49" fontId="24" fillId="34" borderId="106" xfId="0" applyNumberFormat="1" applyFont="1" applyFill="1" applyBorder="1" applyAlignment="1">
      <alignment horizontal="center" vertical="center"/>
    </xf>
    <xf numFmtId="49" fontId="24" fillId="34" borderId="0" xfId="0" applyNumberFormat="1" applyFont="1" applyFill="1" applyBorder="1" applyAlignment="1">
      <alignment horizontal="center" vertical="center"/>
    </xf>
    <xf numFmtId="49" fontId="24" fillId="45" borderId="106" xfId="0" applyNumberFormat="1" applyFont="1" applyFill="1" applyBorder="1" applyAlignment="1">
      <alignment horizontal="center" vertical="center"/>
    </xf>
    <xf numFmtId="49" fontId="24" fillId="45" borderId="0" xfId="0" applyNumberFormat="1" applyFont="1" applyFill="1" applyBorder="1" applyAlignment="1">
      <alignment horizontal="center" vertical="center"/>
    </xf>
    <xf numFmtId="49" fontId="24" fillId="45" borderId="107" xfId="48" applyNumberFormat="1" applyFont="1" applyFill="1" applyBorder="1" applyAlignment="1">
      <alignment horizontal="center" vertical="center"/>
      <protection/>
    </xf>
    <xf numFmtId="49" fontId="24" fillId="45" borderId="0" xfId="48" applyNumberFormat="1" applyFont="1" applyFill="1" applyBorder="1" applyAlignment="1">
      <alignment horizontal="left" vertical="center"/>
      <protection/>
    </xf>
    <xf numFmtId="49" fontId="24" fillId="45" borderId="0" xfId="48" applyNumberFormat="1" applyFont="1" applyFill="1" applyBorder="1" applyAlignment="1">
      <alignment horizontal="center" vertical="center"/>
      <protection/>
    </xf>
    <xf numFmtId="49" fontId="24" fillId="45" borderId="31" xfId="48" applyNumberFormat="1" applyFont="1" applyFill="1" applyBorder="1" applyAlignment="1">
      <alignment horizontal="center" vertical="center"/>
      <protection/>
    </xf>
    <xf numFmtId="194" fontId="24" fillId="45" borderId="0" xfId="0" applyNumberFormat="1" applyFont="1" applyFill="1" applyBorder="1" applyAlignment="1">
      <alignment horizontal="center" vertical="center"/>
    </xf>
    <xf numFmtId="194" fontId="24" fillId="45" borderId="18" xfId="0" applyNumberFormat="1" applyFont="1" applyFill="1" applyBorder="1" applyAlignment="1">
      <alignment horizontal="center" vertical="center"/>
    </xf>
    <xf numFmtId="194" fontId="24" fillId="45" borderId="18" xfId="48" applyNumberFormat="1" applyFont="1" applyFill="1" applyBorder="1" applyAlignment="1">
      <alignment horizontal="center" vertical="center"/>
      <protection/>
    </xf>
    <xf numFmtId="194" fontId="24" fillId="45" borderId="45" xfId="48" applyNumberFormat="1" applyFont="1" applyFill="1" applyBorder="1" applyAlignment="1">
      <alignment horizontal="center" vertical="center"/>
      <protection/>
    </xf>
    <xf numFmtId="194" fontId="24" fillId="45" borderId="46" xfId="0" applyNumberFormat="1" applyFont="1" applyFill="1" applyBorder="1" applyAlignment="1">
      <alignment horizontal="center" vertical="center"/>
    </xf>
    <xf numFmtId="194" fontId="24" fillId="45" borderId="45" xfId="0" applyNumberFormat="1" applyFont="1" applyFill="1" applyBorder="1" applyAlignment="1">
      <alignment horizontal="center" vertical="center"/>
    </xf>
    <xf numFmtId="194" fontId="24" fillId="45" borderId="23" xfId="0" applyNumberFormat="1" applyFont="1" applyFill="1" applyBorder="1" applyAlignment="1">
      <alignment horizontal="center" vertical="center"/>
    </xf>
    <xf numFmtId="194" fontId="29" fillId="45" borderId="95" xfId="0" applyNumberFormat="1" applyFont="1" applyFill="1" applyBorder="1" applyAlignment="1">
      <alignment horizontal="center" vertical="center"/>
    </xf>
    <xf numFmtId="49" fontId="29" fillId="45" borderId="0" xfId="48" applyNumberFormat="1" applyFont="1" applyFill="1" applyBorder="1" applyAlignment="1">
      <alignment horizontal="center" vertical="center"/>
      <protection/>
    </xf>
    <xf numFmtId="49" fontId="24" fillId="0" borderId="106"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194" fontId="24" fillId="0" borderId="18" xfId="48" applyNumberFormat="1" applyFont="1" applyFill="1" applyBorder="1" applyAlignment="1">
      <alignment horizontal="center" vertical="center"/>
      <protection/>
    </xf>
    <xf numFmtId="194" fontId="24" fillId="0" borderId="45" xfId="48" applyNumberFormat="1" applyFont="1" applyFill="1" applyBorder="1" applyAlignment="1">
      <alignment horizontal="center" vertical="center"/>
      <protection/>
    </xf>
    <xf numFmtId="49" fontId="24" fillId="45" borderId="108" xfId="0" applyNumberFormat="1" applyFont="1" applyFill="1" applyBorder="1" applyAlignment="1">
      <alignment horizontal="center" vertical="center"/>
    </xf>
    <xf numFmtId="49" fontId="24" fillId="45" borderId="25" xfId="0" applyNumberFormat="1" applyFont="1" applyFill="1" applyBorder="1" applyAlignment="1">
      <alignment horizontal="center" vertical="center"/>
    </xf>
    <xf numFmtId="49" fontId="24" fillId="45" borderId="109" xfId="48" applyNumberFormat="1" applyFont="1" applyFill="1" applyBorder="1" applyAlignment="1">
      <alignment horizontal="center" vertical="center"/>
      <protection/>
    </xf>
    <xf numFmtId="49" fontId="24" fillId="45" borderId="25" xfId="48" applyNumberFormat="1" applyFont="1" applyFill="1" applyBorder="1" applyAlignment="1">
      <alignment horizontal="left" vertical="center"/>
      <protection/>
    </xf>
    <xf numFmtId="49" fontId="24" fillId="45" borderId="25" xfId="48" applyNumberFormat="1" applyFont="1" applyFill="1" applyBorder="1" applyAlignment="1">
      <alignment horizontal="center" vertical="center"/>
      <protection/>
    </xf>
    <xf numFmtId="49" fontId="24" fillId="0" borderId="33" xfId="48" applyNumberFormat="1" applyFont="1" applyFill="1" applyBorder="1" applyAlignment="1">
      <alignment horizontal="center" vertical="center"/>
      <protection/>
    </xf>
    <xf numFmtId="194" fontId="24" fillId="45" borderId="25" xfId="0" applyNumberFormat="1" applyFont="1" applyFill="1" applyBorder="1" applyAlignment="1">
      <alignment horizontal="center" vertical="center"/>
    </xf>
    <xf numFmtId="194" fontId="24" fillId="45" borderId="32" xfId="0" applyNumberFormat="1" applyFont="1" applyFill="1" applyBorder="1" applyAlignment="1">
      <alignment horizontal="center" vertical="center"/>
    </xf>
    <xf numFmtId="194" fontId="24" fillId="45" borderId="32" xfId="48" applyNumberFormat="1" applyFont="1" applyFill="1" applyBorder="1" applyAlignment="1">
      <alignment horizontal="center" vertical="center"/>
      <protection/>
    </xf>
    <xf numFmtId="194" fontId="24" fillId="45" borderId="110" xfId="48" applyNumberFormat="1" applyFont="1" applyFill="1" applyBorder="1" applyAlignment="1">
      <alignment horizontal="center" vertical="center"/>
      <protection/>
    </xf>
    <xf numFmtId="194" fontId="24" fillId="45" borderId="111" xfId="0" applyNumberFormat="1" applyFont="1" applyFill="1" applyBorder="1" applyAlignment="1">
      <alignment horizontal="center" vertical="center"/>
    </xf>
    <xf numFmtId="194" fontId="24" fillId="45" borderId="110" xfId="0" applyNumberFormat="1" applyFont="1" applyFill="1" applyBorder="1" applyAlignment="1">
      <alignment horizontal="center" vertical="center"/>
    </xf>
    <xf numFmtId="194" fontId="24" fillId="45" borderId="26" xfId="0" applyNumberFormat="1" applyFont="1" applyFill="1" applyBorder="1" applyAlignment="1">
      <alignment horizontal="center" vertical="center"/>
    </xf>
    <xf numFmtId="0" fontId="29" fillId="0" borderId="94" xfId="0" applyFont="1" applyFill="1" applyBorder="1" applyAlignment="1">
      <alignment vertical="center"/>
    </xf>
    <xf numFmtId="0" fontId="29" fillId="0" borderId="0" xfId="0" applyFont="1" applyFill="1" applyBorder="1" applyAlignment="1">
      <alignment vertical="center"/>
    </xf>
    <xf numFmtId="49" fontId="32" fillId="0" borderId="99" xfId="48" applyNumberFormat="1" applyFont="1" applyFill="1" applyBorder="1" applyAlignment="1">
      <alignment horizontal="center" vertical="center"/>
      <protection/>
    </xf>
    <xf numFmtId="49" fontId="32" fillId="0" borderId="112" xfId="48" applyNumberFormat="1" applyFont="1" applyFill="1" applyBorder="1" applyAlignment="1">
      <alignment horizontal="centerContinuous" vertical="center" shrinkToFit="1"/>
      <protection/>
    </xf>
    <xf numFmtId="49" fontId="32" fillId="0" borderId="113" xfId="48" applyNumberFormat="1" applyFont="1" applyFill="1" applyBorder="1" applyAlignment="1">
      <alignment horizontal="centerContinuous" vertical="center" shrinkToFit="1"/>
      <protection/>
    </xf>
    <xf numFmtId="49" fontId="29" fillId="0" borderId="113" xfId="48" applyNumberFormat="1" applyFont="1" applyFill="1" applyBorder="1" applyAlignment="1">
      <alignment horizontal="centerContinuous" vertical="center"/>
      <protection/>
    </xf>
    <xf numFmtId="49" fontId="32" fillId="0" borderId="113" xfId="48" applyNumberFormat="1" applyFont="1" applyFill="1" applyBorder="1" applyAlignment="1">
      <alignment horizontal="centerContinuous" vertical="center"/>
      <protection/>
    </xf>
    <xf numFmtId="49" fontId="32" fillId="0" borderId="114" xfId="48" applyNumberFormat="1" applyFont="1" applyFill="1" applyBorder="1" applyAlignment="1">
      <alignment horizontal="centerContinuous" vertical="center"/>
      <protection/>
    </xf>
    <xf numFmtId="49" fontId="32" fillId="0" borderId="0" xfId="48" applyNumberFormat="1" applyFont="1" applyFill="1" applyBorder="1" applyAlignment="1">
      <alignment horizontal="centerContinuous" vertical="center"/>
      <protection/>
    </xf>
    <xf numFmtId="49" fontId="24" fillId="0" borderId="115" xfId="48" applyNumberFormat="1" applyFont="1" applyFill="1" applyBorder="1" applyAlignment="1">
      <alignment horizontal="center" vertical="center" shrinkToFit="1"/>
      <protection/>
    </xf>
    <xf numFmtId="49" fontId="25" fillId="46" borderId="116" xfId="48" applyNumberFormat="1" applyFont="1" applyFill="1" applyBorder="1" applyAlignment="1">
      <alignment horizontal="center" vertical="center"/>
      <protection/>
    </xf>
    <xf numFmtId="49" fontId="30" fillId="46" borderId="105" xfId="48" applyNumberFormat="1" applyFont="1" applyFill="1" applyBorder="1" applyAlignment="1">
      <alignment horizontal="center" vertical="center" shrinkToFit="1"/>
      <protection/>
    </xf>
    <xf numFmtId="49" fontId="30" fillId="46" borderId="104" xfId="48" applyNumberFormat="1" applyFont="1" applyFill="1" applyBorder="1" applyAlignment="1">
      <alignment horizontal="center" vertical="center" shrinkToFit="1"/>
      <protection/>
    </xf>
    <xf numFmtId="49" fontId="24" fillId="0" borderId="0" xfId="48" applyNumberFormat="1" applyFont="1" applyFill="1" applyBorder="1" applyAlignment="1">
      <alignment horizontal="center" vertical="center" shrinkToFit="1"/>
      <protection/>
    </xf>
    <xf numFmtId="49" fontId="24" fillId="0" borderId="23" xfId="48" applyNumberFormat="1" applyFont="1" applyFill="1" applyBorder="1" applyAlignment="1">
      <alignment horizontal="center" vertical="center"/>
      <protection/>
    </xf>
    <xf numFmtId="49" fontId="24" fillId="46" borderId="18" xfId="48" applyNumberFormat="1" applyFont="1" applyFill="1" applyBorder="1" applyAlignment="1">
      <alignment horizontal="center" vertical="center"/>
      <protection/>
    </xf>
    <xf numFmtId="49" fontId="30" fillId="46" borderId="46" xfId="48" applyNumberFormat="1" applyFont="1" applyFill="1" applyBorder="1" applyAlignment="1">
      <alignment horizontal="center" vertical="center"/>
      <protection/>
    </xf>
    <xf numFmtId="49" fontId="30" fillId="46" borderId="18" xfId="48" applyNumberFormat="1" applyFont="1" applyFill="1" applyBorder="1" applyAlignment="1">
      <alignment horizontal="center" vertical="center"/>
      <protection/>
    </xf>
    <xf numFmtId="49" fontId="24" fillId="34" borderId="23" xfId="48" applyNumberFormat="1" applyFont="1" applyFill="1" applyBorder="1" applyAlignment="1">
      <alignment horizontal="center" vertical="center"/>
      <protection/>
    </xf>
    <xf numFmtId="49" fontId="24" fillId="34" borderId="41" xfId="48" applyNumberFormat="1" applyFont="1" applyFill="1" applyBorder="1" applyAlignment="1">
      <alignment horizontal="center" vertical="center"/>
      <protection/>
    </xf>
    <xf numFmtId="49" fontId="24" fillId="34" borderId="46" xfId="48" applyNumberFormat="1" applyFont="1" applyFill="1" applyBorder="1" applyAlignment="1">
      <alignment horizontal="center" vertical="center"/>
      <protection/>
    </xf>
    <xf numFmtId="49" fontId="24" fillId="34" borderId="18" xfId="48" applyNumberFormat="1" applyFont="1" applyFill="1" applyBorder="1" applyAlignment="1">
      <alignment horizontal="center" vertical="center"/>
      <protection/>
    </xf>
    <xf numFmtId="194" fontId="24" fillId="0" borderId="41" xfId="48" applyNumberFormat="1" applyFont="1" applyFill="1" applyBorder="1" applyAlignment="1">
      <alignment horizontal="center" vertical="center"/>
      <protection/>
    </xf>
    <xf numFmtId="194" fontId="24" fillId="0" borderId="46" xfId="48" applyNumberFormat="1" applyFont="1" applyFill="1" applyBorder="1" applyAlignment="1">
      <alignment horizontal="center" vertical="center"/>
      <protection/>
    </xf>
    <xf numFmtId="194" fontId="24" fillId="0" borderId="31" xfId="0" applyNumberFormat="1" applyFont="1" applyFill="1" applyBorder="1" applyAlignment="1">
      <alignment horizontal="center" vertical="center"/>
    </xf>
    <xf numFmtId="194" fontId="24" fillId="34" borderId="41" xfId="48" applyNumberFormat="1" applyFont="1" applyFill="1" applyBorder="1" applyAlignment="1">
      <alignment horizontal="center" vertical="center"/>
      <protection/>
    </xf>
    <xf numFmtId="194" fontId="24" fillId="34" borderId="31" xfId="0" applyNumberFormat="1" applyFont="1" applyFill="1" applyBorder="1" applyAlignment="1">
      <alignment horizontal="center" vertical="center"/>
    </xf>
    <xf numFmtId="49" fontId="25" fillId="0" borderId="0" xfId="48" applyNumberFormat="1" applyFont="1" applyFill="1" applyBorder="1" applyAlignment="1">
      <alignment horizontal="center" vertical="center"/>
      <protection/>
    </xf>
    <xf numFmtId="49" fontId="24" fillId="34" borderId="23"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49" fontId="38" fillId="0" borderId="95" xfId="48" applyNumberFormat="1" applyFont="1" applyFill="1" applyBorder="1" applyAlignment="1">
      <alignment horizontal="center" vertical="center"/>
      <protection/>
    </xf>
    <xf numFmtId="194" fontId="24" fillId="34" borderId="31" xfId="48" applyNumberFormat="1" applyFont="1" applyFill="1" applyBorder="1" applyAlignment="1">
      <alignment horizontal="center" vertical="center"/>
      <protection/>
    </xf>
    <xf numFmtId="194" fontId="24" fillId="0" borderId="0" xfId="48" applyNumberFormat="1" applyFont="1" applyFill="1" applyBorder="1" applyAlignment="1">
      <alignment horizontal="center" vertical="center"/>
      <protection/>
    </xf>
    <xf numFmtId="49" fontId="24" fillId="0" borderId="109" xfId="48" applyNumberFormat="1" applyFont="1" applyFill="1" applyBorder="1" applyAlignment="1">
      <alignment horizontal="center" vertical="center"/>
      <protection/>
    </xf>
    <xf numFmtId="49" fontId="24" fillId="0" borderId="25" xfId="48" applyNumberFormat="1" applyFont="1" applyFill="1" applyBorder="1" applyAlignment="1">
      <alignment horizontal="left" vertical="center"/>
      <protection/>
    </xf>
    <xf numFmtId="49" fontId="24" fillId="0" borderId="25" xfId="48" applyNumberFormat="1" applyFont="1" applyFill="1" applyBorder="1" applyAlignment="1">
      <alignment horizontal="center" vertical="center"/>
      <protection/>
    </xf>
    <xf numFmtId="49" fontId="29" fillId="0" borderId="25" xfId="48" applyNumberFormat="1" applyFont="1" applyFill="1" applyBorder="1" applyAlignment="1">
      <alignment horizontal="right" vertical="center"/>
      <protection/>
    </xf>
    <xf numFmtId="194" fontId="24" fillId="0" borderId="42" xfId="48" applyNumberFormat="1" applyFont="1" applyFill="1" applyBorder="1" applyAlignment="1">
      <alignment horizontal="center" vertical="center"/>
      <protection/>
    </xf>
    <xf numFmtId="194" fontId="24" fillId="0" borderId="111" xfId="48" applyNumberFormat="1" applyFont="1" applyFill="1" applyBorder="1" applyAlignment="1">
      <alignment horizontal="center" vertical="center"/>
      <protection/>
    </xf>
    <xf numFmtId="194" fontId="24" fillId="0" borderId="32" xfId="0" applyNumberFormat="1" applyFont="1" applyFill="1" applyBorder="1" applyAlignment="1">
      <alignment horizontal="center" vertical="center"/>
    </xf>
    <xf numFmtId="194" fontId="24" fillId="0" borderId="33" xfId="0" applyNumberFormat="1" applyFont="1" applyFill="1" applyBorder="1" applyAlignment="1">
      <alignment horizontal="center" vertical="center"/>
    </xf>
    <xf numFmtId="0" fontId="24" fillId="0" borderId="94" xfId="0" applyFont="1" applyFill="1" applyBorder="1" applyAlignment="1">
      <alignment/>
    </xf>
    <xf numFmtId="0" fontId="24" fillId="0" borderId="0" xfId="0" applyFont="1" applyFill="1" applyBorder="1" applyAlignment="1">
      <alignment/>
    </xf>
    <xf numFmtId="49" fontId="30" fillId="0" borderId="94" xfId="48" applyNumberFormat="1" applyFont="1" applyFill="1" applyBorder="1" applyAlignment="1">
      <alignment horizontal="left" vertical="center"/>
      <protection/>
    </xf>
    <xf numFmtId="49" fontId="30" fillId="0" borderId="0" xfId="48" applyNumberFormat="1" applyFont="1" applyFill="1" applyBorder="1" applyAlignment="1">
      <alignment horizontal="left" vertical="center"/>
      <protection/>
    </xf>
    <xf numFmtId="0" fontId="24" fillId="0" borderId="0" xfId="0" applyFont="1" applyFill="1" applyBorder="1" applyAlignment="1">
      <alignment/>
    </xf>
    <xf numFmtId="49" fontId="39" fillId="0" borderId="0" xfId="48" applyNumberFormat="1" applyFont="1" applyFill="1" applyBorder="1" applyAlignment="1">
      <alignment horizontal="center" vertical="center"/>
      <protection/>
    </xf>
    <xf numFmtId="49" fontId="39" fillId="0" borderId="0" xfId="48" applyNumberFormat="1" applyFont="1" applyFill="1" applyBorder="1" applyAlignment="1">
      <alignment horizontal="left" vertical="center"/>
      <protection/>
    </xf>
    <xf numFmtId="49" fontId="38" fillId="0" borderId="0" xfId="48" applyNumberFormat="1" applyFont="1" applyFill="1" applyBorder="1" applyAlignment="1">
      <alignment horizontal="center" vertical="center"/>
      <protection/>
    </xf>
    <xf numFmtId="49" fontId="39" fillId="0" borderId="95" xfId="48" applyNumberFormat="1" applyFont="1" applyFill="1" applyBorder="1" applyAlignment="1">
      <alignment horizontal="center" vertical="center"/>
      <protection/>
    </xf>
    <xf numFmtId="0" fontId="24" fillId="0" borderId="94" xfId="0" applyFont="1" applyFill="1" applyBorder="1" applyAlignment="1">
      <alignment/>
    </xf>
    <xf numFmtId="0" fontId="24" fillId="0" borderId="117" xfId="0" applyFont="1" applyFill="1" applyBorder="1" applyAlignment="1">
      <alignment/>
    </xf>
    <xf numFmtId="0" fontId="24" fillId="0" borderId="93" xfId="0" applyFont="1" applyFill="1" applyBorder="1" applyAlignment="1">
      <alignment/>
    </xf>
    <xf numFmtId="49" fontId="29" fillId="0" borderId="93" xfId="48" applyNumberFormat="1" applyFont="1" applyFill="1" applyBorder="1" applyAlignment="1">
      <alignment horizontal="center" vertical="center"/>
      <protection/>
    </xf>
    <xf numFmtId="49" fontId="29" fillId="0" borderId="93" xfId="48" applyNumberFormat="1" applyFont="1" applyFill="1" applyBorder="1" applyAlignment="1">
      <alignment horizontal="left" vertical="center"/>
      <protection/>
    </xf>
    <xf numFmtId="49" fontId="29" fillId="0" borderId="118" xfId="48" applyNumberFormat="1" applyFont="1" applyFill="1" applyBorder="1" applyAlignment="1">
      <alignment horizontal="center" vertical="center"/>
      <protection/>
    </xf>
    <xf numFmtId="0" fontId="0" fillId="0" borderId="119" xfId="0" applyFont="1" applyBorder="1" applyAlignment="1">
      <alignment/>
    </xf>
    <xf numFmtId="0" fontId="4" fillId="34" borderId="57" xfId="0" applyFont="1" applyFill="1" applyBorder="1" applyAlignment="1">
      <alignment wrapText="1"/>
    </xf>
    <xf numFmtId="0" fontId="4" fillId="0" borderId="50" xfId="0" applyFont="1" applyFill="1" applyBorder="1" applyAlignment="1">
      <alignment/>
    </xf>
    <xf numFmtId="0" fontId="4" fillId="0" borderId="120" xfId="0" applyFont="1" applyFill="1" applyBorder="1" applyAlignment="1">
      <alignment/>
    </xf>
    <xf numFmtId="0" fontId="4" fillId="0" borderId="16" xfId="0" applyFont="1" applyFill="1" applyBorder="1" applyAlignment="1">
      <alignment/>
    </xf>
    <xf numFmtId="0" fontId="4" fillId="0" borderId="55" xfId="0" applyFont="1" applyFill="1" applyBorder="1" applyAlignment="1">
      <alignment/>
    </xf>
    <xf numFmtId="0" fontId="4" fillId="0" borderId="121" xfId="0" applyFont="1" applyFill="1" applyBorder="1" applyAlignment="1">
      <alignment/>
    </xf>
    <xf numFmtId="0" fontId="4" fillId="0" borderId="122" xfId="0" applyFont="1" applyFill="1" applyBorder="1" applyAlignment="1">
      <alignment/>
    </xf>
    <xf numFmtId="0" fontId="4" fillId="0" borderId="19" xfId="0" applyFont="1" applyFill="1" applyBorder="1" applyAlignment="1">
      <alignment/>
    </xf>
    <xf numFmtId="0" fontId="4" fillId="0" borderId="123" xfId="0" applyFont="1" applyFill="1" applyBorder="1" applyAlignment="1">
      <alignment/>
    </xf>
    <xf numFmtId="0" fontId="4" fillId="0" borderId="124" xfId="0" applyFont="1" applyFill="1" applyBorder="1" applyAlignment="1">
      <alignment/>
    </xf>
    <xf numFmtId="0" fontId="4" fillId="0" borderId="52" xfId="0" applyFont="1" applyBorder="1" applyAlignment="1">
      <alignment/>
    </xf>
    <xf numFmtId="0" fontId="4" fillId="0" borderId="125" xfId="0" applyFont="1" applyBorder="1" applyAlignment="1">
      <alignment/>
    </xf>
    <xf numFmtId="0" fontId="4" fillId="38" borderId="46" xfId="0" applyFont="1" applyFill="1" applyBorder="1" applyAlignment="1">
      <alignment/>
    </xf>
    <xf numFmtId="0" fontId="4" fillId="0" borderId="126" xfId="0" applyFont="1" applyFill="1" applyBorder="1" applyAlignment="1">
      <alignment/>
    </xf>
    <xf numFmtId="176" fontId="8" fillId="38" borderId="37" xfId="0" applyNumberFormat="1" applyFont="1" applyFill="1" applyBorder="1" applyAlignment="1">
      <alignment wrapText="1" shrinkToFit="1"/>
    </xf>
    <xf numFmtId="176" fontId="8" fillId="38" borderId="37" xfId="0" applyNumberFormat="1" applyFont="1" applyFill="1" applyBorder="1" applyAlignment="1">
      <alignment wrapText="1"/>
    </xf>
    <xf numFmtId="0" fontId="83" fillId="0" borderId="37" xfId="0" applyFont="1" applyBorder="1" applyAlignment="1">
      <alignment/>
    </xf>
    <xf numFmtId="0" fontId="26" fillId="0" borderId="127" xfId="47" applyNumberFormat="1" applyFont="1" applyFill="1" applyBorder="1" applyAlignment="1">
      <alignment vertical="center" wrapText="1"/>
      <protection/>
    </xf>
    <xf numFmtId="0" fontId="24" fillId="0" borderId="127" xfId="0" applyNumberFormat="1" applyFont="1" applyBorder="1" applyAlignment="1">
      <alignment vertical="center" wrapText="1"/>
    </xf>
    <xf numFmtId="0" fontId="2" fillId="38" borderId="36" xfId="0" applyFont="1" applyFill="1" applyBorder="1" applyAlignment="1">
      <alignment/>
    </xf>
    <xf numFmtId="0" fontId="0" fillId="0" borderId="35" xfId="0" applyBorder="1" applyAlignment="1">
      <alignment/>
    </xf>
    <xf numFmtId="0" fontId="0" fillId="0" borderId="83" xfId="0" applyBorder="1" applyAlignment="1">
      <alignment/>
    </xf>
    <xf numFmtId="49" fontId="40" fillId="37" borderId="0" xfId="48" applyNumberFormat="1" applyFont="1" applyFill="1" applyBorder="1" applyAlignment="1">
      <alignment horizontal="center" vertical="center"/>
      <protection/>
    </xf>
    <xf numFmtId="49" fontId="40" fillId="37" borderId="95" xfId="48" applyNumberFormat="1" applyFont="1" applyFill="1" applyBorder="1" applyAlignment="1">
      <alignment horizontal="center" vertical="center"/>
      <protection/>
    </xf>
    <xf numFmtId="49" fontId="34" fillId="0" borderId="128" xfId="48" applyNumberFormat="1" applyFont="1" applyFill="1" applyBorder="1" applyAlignment="1">
      <alignment horizontal="center" vertical="center"/>
      <protection/>
    </xf>
    <xf numFmtId="49" fontId="34" fillId="0" borderId="129" xfId="48" applyNumberFormat="1" applyFont="1" applyFill="1" applyBorder="1" applyAlignment="1">
      <alignment horizontal="center" vertical="center"/>
      <protection/>
    </xf>
    <xf numFmtId="49" fontId="34" fillId="0" borderId="130" xfId="48" applyNumberFormat="1" applyFont="1" applyFill="1" applyBorder="1" applyAlignment="1">
      <alignment horizontal="center" vertical="center"/>
      <protection/>
    </xf>
    <xf numFmtId="49" fontId="35" fillId="0" borderId="128" xfId="48" applyNumberFormat="1" applyFont="1" applyFill="1" applyBorder="1" applyAlignment="1">
      <alignment horizontal="center" vertical="center"/>
      <protection/>
    </xf>
    <xf numFmtId="49" fontId="35" fillId="0" borderId="129" xfId="48" applyNumberFormat="1" applyFont="1" applyFill="1" applyBorder="1" applyAlignment="1">
      <alignment horizontal="center" vertical="center"/>
      <protection/>
    </xf>
    <xf numFmtId="49" fontId="36" fillId="47" borderId="129" xfId="48" applyNumberFormat="1" applyFont="1" applyFill="1" applyBorder="1" applyAlignment="1">
      <alignment horizontal="center" vertical="center"/>
      <protection/>
    </xf>
    <xf numFmtId="49" fontId="36" fillId="47" borderId="130" xfId="48" applyNumberFormat="1" applyFont="1" applyFill="1" applyBorder="1" applyAlignment="1">
      <alignment horizontal="center" vertical="center"/>
      <protection/>
    </xf>
    <xf numFmtId="49" fontId="32" fillId="0" borderId="131" xfId="48" applyNumberFormat="1" applyFont="1" applyFill="1" applyBorder="1" applyAlignment="1">
      <alignment horizontal="center" vertical="center"/>
      <protection/>
    </xf>
    <xf numFmtId="0" fontId="24" fillId="0" borderId="97" xfId="0" applyFont="1" applyBorder="1" applyAlignment="1">
      <alignment horizontal="center" vertical="center"/>
    </xf>
    <xf numFmtId="49" fontId="32" fillId="0" borderId="119" xfId="48" applyNumberFormat="1" applyFont="1" applyFill="1" applyBorder="1" applyAlignment="1">
      <alignment horizontal="center" vertical="center"/>
      <protection/>
    </xf>
    <xf numFmtId="0" fontId="24" fillId="0" borderId="90" xfId="0" applyFont="1" applyBorder="1" applyAlignment="1">
      <alignment vertical="center"/>
    </xf>
    <xf numFmtId="0" fontId="24" fillId="0" borderId="27" xfId="0" applyFont="1" applyBorder="1" applyAlignment="1">
      <alignment vertical="center"/>
    </xf>
    <xf numFmtId="0" fontId="0" fillId="0" borderId="58" xfId="0" applyFont="1" applyBorder="1" applyAlignment="1">
      <alignment wrapText="1"/>
    </xf>
    <xf numFmtId="0" fontId="0" fillId="0" borderId="109" xfId="0" applyBorder="1" applyAlignment="1">
      <alignment wrapText="1"/>
    </xf>
    <xf numFmtId="0" fontId="22" fillId="0" borderId="0" xfId="0" applyFont="1" applyAlignment="1">
      <alignment horizontal="center" vertical="center"/>
    </xf>
    <xf numFmtId="0" fontId="0" fillId="0" borderId="0" xfId="0" applyAlignment="1">
      <alignment horizontal="center" vertical="center"/>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Příloha č. 1" xfId="47"/>
    <cellStyle name="normální_xlaJRLJR"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257175</xdr:colOff>
      <xdr:row>6</xdr:row>
      <xdr:rowOff>0</xdr:rowOff>
    </xdr:from>
    <xdr:to>
      <xdr:col>7</xdr:col>
      <xdr:colOff>257175</xdr:colOff>
      <xdr:row>6</xdr:row>
      <xdr:rowOff>0</xdr:rowOff>
    </xdr:to>
    <xdr:sp>
      <xdr:nvSpPr>
        <xdr:cNvPr id="1" name="Line 2"/>
        <xdr:cNvSpPr>
          <a:spLocks/>
        </xdr:cNvSpPr>
      </xdr:nvSpPr>
      <xdr:spPr>
        <a:xfrm flipH="1">
          <a:off x="3810000" y="179070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219075</xdr:colOff>
      <xdr:row>33</xdr:row>
      <xdr:rowOff>0</xdr:rowOff>
    </xdr:from>
    <xdr:to>
      <xdr:col>7</xdr:col>
      <xdr:colOff>219075</xdr:colOff>
      <xdr:row>33</xdr:row>
      <xdr:rowOff>0</xdr:rowOff>
    </xdr:to>
    <xdr:sp>
      <xdr:nvSpPr>
        <xdr:cNvPr id="2" name="Line 6"/>
        <xdr:cNvSpPr>
          <a:spLocks/>
        </xdr:cNvSpPr>
      </xdr:nvSpPr>
      <xdr:spPr>
        <a:xfrm>
          <a:off x="3771900" y="605790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1304925</xdr:colOff>
      <xdr:row>42</xdr:row>
      <xdr:rowOff>76200</xdr:rowOff>
    </xdr:from>
    <xdr:to>
      <xdr:col>10</xdr:col>
      <xdr:colOff>57150</xdr:colOff>
      <xdr:row>47</xdr:row>
      <xdr:rowOff>38100</xdr:rowOff>
    </xdr:to>
    <xdr:sp>
      <xdr:nvSpPr>
        <xdr:cNvPr id="3" name="AutoShape 9"/>
        <xdr:cNvSpPr>
          <a:spLocks/>
        </xdr:cNvSpPr>
      </xdr:nvSpPr>
      <xdr:spPr>
        <a:xfrm>
          <a:off x="2838450" y="7505700"/>
          <a:ext cx="1952625" cy="723900"/>
        </a:xfrm>
        <a:prstGeom prst="wedgeRectCallout">
          <a:avLst>
            <a:gd name="adj1" fmla="val 56824"/>
            <a:gd name="adj2" fmla="val -176143"/>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Dopravce u každého spoje a každé zastávky kromě cílové doplní počet odbavených nastupujících cestujících v měsíci</a:t>
          </a:r>
        </a:p>
      </xdr:txBody>
    </xdr:sp>
    <xdr:clientData/>
  </xdr:twoCellAnchor>
  <xdr:twoCellAnchor>
    <xdr:from>
      <xdr:col>11</xdr:col>
      <xdr:colOff>219075</xdr:colOff>
      <xdr:row>39</xdr:row>
      <xdr:rowOff>76200</xdr:rowOff>
    </xdr:from>
    <xdr:to>
      <xdr:col>17</xdr:col>
      <xdr:colOff>76200</xdr:colOff>
      <xdr:row>47</xdr:row>
      <xdr:rowOff>9525</xdr:rowOff>
    </xdr:to>
    <xdr:sp>
      <xdr:nvSpPr>
        <xdr:cNvPr id="4" name="AutoShape 10"/>
        <xdr:cNvSpPr>
          <a:spLocks/>
        </xdr:cNvSpPr>
      </xdr:nvSpPr>
      <xdr:spPr>
        <a:xfrm>
          <a:off x="5257800" y="7048500"/>
          <a:ext cx="1943100" cy="1152525"/>
        </a:xfrm>
        <a:prstGeom prst="wedgeRectCallout">
          <a:avLst>
            <a:gd name="adj1" fmla="val -50287"/>
            <a:gd name="adj2" fmla="val -94287"/>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Dopravce u každého spoje a každé zastávky kromě cílové doplní počet odbavených nastupujících cestujících v měsíci podělený počtem dnů provozu spoje, tj. denní průměr nastupujících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xdr:row>
      <xdr:rowOff>66675</xdr:rowOff>
    </xdr:from>
    <xdr:to>
      <xdr:col>12</xdr:col>
      <xdr:colOff>581025</xdr:colOff>
      <xdr:row>25</xdr:row>
      <xdr:rowOff>38100</xdr:rowOff>
    </xdr:to>
    <xdr:sp>
      <xdr:nvSpPr>
        <xdr:cNvPr id="1" name="Text Box 1"/>
        <xdr:cNvSpPr txBox="1">
          <a:spLocks noChangeArrowheads="1"/>
        </xdr:cNvSpPr>
      </xdr:nvSpPr>
      <xdr:spPr>
        <a:xfrm>
          <a:off x="95250" y="3209925"/>
          <a:ext cx="119348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Vysvětlivky: po přihlášení Objednatele do online aplikace systému sledování polohy vozidel bude v kolonce datum automaticky předvyplněno datum aktuálního dne (bude možno ručně změnit), při změně data si bude objednatel moci jiné datum vybrat též pohybem po grafickém měsíčním kalendáři. Ostatní kolonky vyplní objednatel podle své volby (hledání spoje na lince v aktuálním čase; přehled plnění JŘ jednotlivých spojů na lince; přehled historie plnění JŘ spoje za poslední nejméně 3 měsíce; přehled plnění JŘ na vybrané zastávce). Vybírané hodnoty bude možné vybírat též funkcí automatického nabízení konce slova dle začátku vyplňování.</a:t>
          </a:r>
        </a:p>
      </xdr:txBody>
    </xdr:sp>
    <xdr:clientData/>
  </xdr:twoCellAnchor>
  <xdr:twoCellAnchor>
    <xdr:from>
      <xdr:col>0</xdr:col>
      <xdr:colOff>95250</xdr:colOff>
      <xdr:row>41</xdr:row>
      <xdr:rowOff>114300</xdr:rowOff>
    </xdr:from>
    <xdr:to>
      <xdr:col>12</xdr:col>
      <xdr:colOff>581025</xdr:colOff>
      <xdr:row>46</xdr:row>
      <xdr:rowOff>19050</xdr:rowOff>
    </xdr:to>
    <xdr:sp>
      <xdr:nvSpPr>
        <xdr:cNvPr id="2" name="Text Box 2"/>
        <xdr:cNvSpPr txBox="1">
          <a:spLocks noChangeArrowheads="1"/>
        </xdr:cNvSpPr>
      </xdr:nvSpPr>
      <xdr:spPr>
        <a:xfrm>
          <a:off x="95250" y="6772275"/>
          <a:ext cx="11934825" cy="723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Vysvětlivky: aktualizace údajů bude probíhat nejvýše každých 5 min; v každé zastávce je uveden plánovaný čas dle JŘ, skutečný čas a odchylka vůči JŘ; je-li JŘ plněn s odchylkou do 0:59 (min:sec), jsou údaje skutečného času podbarveny zeleně, je-li plněn v rozmězí 1:00 až 3:59 (min:sec), jsou údaje skutečného času podbarveny žlutě, je-li spoj opožděn (tj. nad 3:59 min:sec) pak jsou údaje skutečného času podbarveny modře, nevyplněné údaje (spojem dosud neprojeté/aplikací dosud nezaznamenané) budou podbarveny šedě, přečasné vyjetí spoje bude  podbarveno červeně </a:t>
          </a:r>
        </a:p>
      </xdr:txBody>
    </xdr:sp>
    <xdr:clientData/>
  </xdr:twoCellAnchor>
  <xdr:twoCellAnchor>
    <xdr:from>
      <xdr:col>0</xdr:col>
      <xdr:colOff>85725</xdr:colOff>
      <xdr:row>46</xdr:row>
      <xdr:rowOff>104775</xdr:rowOff>
    </xdr:from>
    <xdr:to>
      <xdr:col>12</xdr:col>
      <xdr:colOff>581025</xdr:colOff>
      <xdr:row>51</xdr:row>
      <xdr:rowOff>152400</xdr:rowOff>
    </xdr:to>
    <xdr:sp>
      <xdr:nvSpPr>
        <xdr:cNvPr id="3" name="Text Box 3"/>
        <xdr:cNvSpPr txBox="1">
          <a:spLocks noChangeArrowheads="1"/>
        </xdr:cNvSpPr>
      </xdr:nvSpPr>
      <xdr:spPr>
        <a:xfrm>
          <a:off x="85725" y="7581900"/>
          <a:ext cx="11944350" cy="857250"/>
        </a:xfrm>
        <a:prstGeom prst="rect">
          <a:avLst/>
        </a:prstGeom>
        <a:solidFill>
          <a:srgbClr val="FFFFFF"/>
        </a:solidFill>
        <a:ln w="254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v tomto formátu prohlížet historii plnění spoje (údaje za spoj ve sloupcích vedle sebe za jednotlivé dny)
</a:t>
          </a: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v tomto formátu prohlížet historii plnění linky (údaje za všechny spoje v sudém a v lichém směru na lince ve sloupcích vedle sebe za vybraný den)
</a:t>
          </a:r>
          <a:r>
            <a:rPr lang="en-US" cap="none" sz="1000" b="1" i="0" u="none" baseline="0">
              <a:solidFill>
                <a:srgbClr val="000000"/>
              </a:solidFill>
              <a:latin typeface="Arial"/>
              <a:ea typeface="Arial"/>
              <a:cs typeface="Arial"/>
            </a:rPr>
            <a:t>aplikace umožní</a:t>
          </a:r>
          <a:r>
            <a:rPr lang="en-US" cap="none" sz="1000" b="0" i="0" u="none" baseline="0">
              <a:solidFill>
                <a:srgbClr val="000000"/>
              </a:solidFill>
              <a:latin typeface="Arial"/>
              <a:ea typeface="Arial"/>
              <a:cs typeface="Arial"/>
            </a:rPr>
            <a:t> pro každou zastávku prohlížet časovou polohu spojů všech linek obsluhujících danou zastávku za vybraný den v časové posloupnosti dle plánovaného JŘ v následujícím formátu:</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13</xdr:row>
      <xdr:rowOff>9525</xdr:rowOff>
    </xdr:from>
    <xdr:to>
      <xdr:col>15</xdr:col>
      <xdr:colOff>0</xdr:colOff>
      <xdr:row>19</xdr:row>
      <xdr:rowOff>66675</xdr:rowOff>
    </xdr:to>
    <xdr:sp>
      <xdr:nvSpPr>
        <xdr:cNvPr id="1" name="Text Box 1"/>
        <xdr:cNvSpPr txBox="1">
          <a:spLocks noChangeArrowheads="1"/>
        </xdr:cNvSpPr>
      </xdr:nvSpPr>
      <xdr:spPr>
        <a:xfrm>
          <a:off x="57150" y="2181225"/>
          <a:ext cx="27955875" cy="1028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Doplňující informace k měřícím bodům a měření přesnosti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Měřící body jsou takové zastávky, kde existují přestupní vazby, anebo existuje vysoká frekvence cestujících.
</a:t>
          </a:r>
          <a:r>
            <a:rPr lang="en-US" cap="none" sz="1000" b="0" i="0" u="none" baseline="0">
              <a:solidFill>
                <a:srgbClr val="000000"/>
              </a:solidFill>
              <a:latin typeface="Arial"/>
              <a:ea typeface="Arial"/>
              <a:cs typeface="Arial"/>
            </a:rPr>
            <a:t>Projíždí-li spoj uvedený měřící bod v rámci své trasy vícekrát, vyhodnocují se všechny jeho polohy na měřícím bodě.
</a:t>
          </a:r>
          <a:r>
            <a:rPr lang="en-US" cap="none" sz="1000" b="0" i="0" u="none" baseline="0">
              <a:solidFill>
                <a:srgbClr val="000000"/>
              </a:solidFill>
              <a:latin typeface="Arial"/>
              <a:ea typeface="Arial"/>
              <a:cs typeface="Arial"/>
            </a:rPr>
            <a:t>Jízdou "včas" se rozumí odchylka od JŘ v rozmezí 0:00 (min:sec) až 3:59 (min:sec) vůči údajům v jízdním řádu.
</a:t>
          </a:r>
          <a:r>
            <a:rPr lang="en-US" cap="none" sz="1000" b="0" i="0" u="none" baseline="0">
              <a:solidFill>
                <a:srgbClr val="000000"/>
              </a:solidFill>
              <a:latin typeface="Arial"/>
              <a:ea typeface="Arial"/>
              <a:cs typeface="Arial"/>
            </a:rPr>
            <a:t>Vyhodnocuje se pouze míra plnění JŘ "včas", tj. při zpoždění nemá hodnota zpoždění vliv na dosažené plnění.
</a:t>
          </a:r>
          <a:r>
            <a:rPr lang="en-US" cap="none" sz="1000" b="0" i="0" u="none" baseline="0">
              <a:solidFill>
                <a:srgbClr val="000000"/>
              </a:solidFill>
              <a:latin typeface="Arial"/>
              <a:ea typeface="Arial"/>
              <a:cs typeface="Arial"/>
            </a:rPr>
            <a:t>Dopravce předkládá za každý měsíc podklad o plnění JŘ sumárně v tabulce (viz vzor) a dále zvlášť za každou linku (viz vzor).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151</xdr:row>
      <xdr:rowOff>66675</xdr:rowOff>
    </xdr:from>
    <xdr:to>
      <xdr:col>16</xdr:col>
      <xdr:colOff>3619500</xdr:colOff>
      <xdr:row>171</xdr:row>
      <xdr:rowOff>57150</xdr:rowOff>
    </xdr:to>
    <xdr:sp>
      <xdr:nvSpPr>
        <xdr:cNvPr id="1" name="Text Box 1"/>
        <xdr:cNvSpPr txBox="1">
          <a:spLocks noChangeArrowheads="1"/>
        </xdr:cNvSpPr>
      </xdr:nvSpPr>
      <xdr:spPr>
        <a:xfrm>
          <a:off x="57150" y="24107775"/>
          <a:ext cx="16668750" cy="3228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Doplňující informace a vysvětlivky k měsíčnímu výkazu přesnosti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uvádí souhrnnou přesnost plnění JŘ všech spojů na všech měřících bodech, (vyjadřuje kumulativní plnění přesnosti všech spojů na lince na všech měřících bodech ve sledovaném období)
</a:t>
          </a:r>
          <a:r>
            <a:rPr lang="en-US" cap="none" sz="1000" b="0" i="0" u="none" baseline="0">
              <a:solidFill>
                <a:srgbClr val="000000"/>
              </a:solidFill>
              <a:latin typeface="Arial"/>
              <a:ea typeface="Arial"/>
              <a:cs typeface="Arial"/>
            </a:rPr>
            <a:t>- sloupec "spoj": budou vyplněny kolonky za všechny spoje na lince, pro každý spoj se ve vztahu k příslušnému měřícímu bodu uvádí četnost jízdy za sledované období, četnost jízdy "včas" a četnost jízdy "zpožděn"
</a:t>
          </a:r>
          <a:r>
            <a:rPr lang="en-US" cap="none" sz="1000" b="0" i="0" u="none" baseline="0">
              <a:solidFill>
                <a:srgbClr val="000000"/>
              </a:solidFill>
              <a:latin typeface="Arial"/>
              <a:ea typeface="Arial"/>
              <a:cs typeface="Arial"/>
            </a:rPr>
            <a:t>- sloupce měřících bodů: pro každý sloupec konkrétního měřícího bodu se u každého spoje vyplní četnost jízdy za sledované období, četnost jízdy "včas" a četnost jízdy "zpožděn"
</a:t>
          </a:r>
          <a:r>
            <a:rPr lang="en-US" cap="none" sz="1000" b="0" i="0" u="none" baseline="0">
              <a:solidFill>
                <a:srgbClr val="000000"/>
              </a:solidFill>
              <a:latin typeface="Arial"/>
              <a:ea typeface="Arial"/>
              <a:cs typeface="Arial"/>
            </a:rPr>
            <a:t>- sloupec "kumulativní četnost" je tvořen součtovými hodnotami za jednotlivé řádky
</a:t>
          </a:r>
          <a:r>
            <a:rPr lang="en-US" cap="none" sz="1000" b="0" i="0" u="none" baseline="0">
              <a:solidFill>
                <a:srgbClr val="000000"/>
              </a:solidFill>
              <a:latin typeface="Arial"/>
              <a:ea typeface="Arial"/>
              <a:cs typeface="Arial"/>
            </a:rPr>
            <a:t>- sloupec "kumulativní plnění": kumulativní plnění přesnosti za jednotlivé spoje (slouží pro vyhodnocování na straně Dopravce i Objednatele) je tvořeno podílem hodnoty "včas" a hodnoty "četnost" ze sloupce "kumulativní četnost"
</a:t>
          </a:r>
          <a:r>
            <a:rPr lang="en-US" cap="none" sz="1000" b="0" i="0" u="none" baseline="0">
              <a:solidFill>
                <a:srgbClr val="000000"/>
              </a:solidFill>
              <a:latin typeface="Arial"/>
              <a:ea typeface="Arial"/>
              <a:cs typeface="Arial"/>
            </a:rPr>
            <a:t>- sloupec "poznámka": do tohoto sloupce uvede Dopravce případné komentáře vysvětlující odchylky v součtových hodnotách. Jízdy se zálohovým, které nemá zařízení GPS se nazapočítají ani jako včas, ani jako opožděn.
</a:t>
          </a:r>
          <a:r>
            <a:rPr lang="en-US" cap="none" sz="1000" b="0" i="0" u="sng" baseline="0">
              <a:solidFill>
                <a:srgbClr val="000000"/>
              </a:solidFill>
              <a:latin typeface="Arial"/>
              <a:ea typeface="Arial"/>
              <a:cs typeface="Arial"/>
            </a:rPr>
            <a:t>Součtové řádky:
</a:t>
          </a:r>
          <a:r>
            <a:rPr lang="en-US" cap="none" sz="1000" b="0" i="0" u="none" baseline="0">
              <a:solidFill>
                <a:srgbClr val="000000"/>
              </a:solidFill>
              <a:latin typeface="Arial"/>
              <a:ea typeface="Arial"/>
              <a:cs typeface="Arial"/>
            </a:rPr>
            <a:t>- řádek "celkem": pro každý měřící bod uvede kumulativní četnost jízdy všech spojů na lince
</a:t>
          </a:r>
          <a:r>
            <a:rPr lang="en-US" cap="none" sz="1000" b="0" i="0" u="none" baseline="0">
              <a:solidFill>
                <a:srgbClr val="000000"/>
              </a:solidFill>
              <a:latin typeface="Arial"/>
              <a:ea typeface="Arial"/>
              <a:cs typeface="Arial"/>
            </a:rPr>
            <a:t>- řádek "z toho zpožděn": na každém měřícím bodě uvede kumulativní četnost jízdy zpožděných spojů na lince
</a:t>
          </a:r>
          <a:r>
            <a:rPr lang="en-US" cap="none" sz="1000" b="0" i="0" u="none" baseline="0">
              <a:solidFill>
                <a:srgbClr val="000000"/>
              </a:solidFill>
              <a:latin typeface="Arial"/>
              <a:ea typeface="Arial"/>
              <a:cs typeface="Arial"/>
            </a:rPr>
            <a:t>- řádek "% plnění včas": kumulativní plnění přesnosti za jednotlivé měřící body (slouží pro vyhodnocování na straně Dopravce i Objednatele) se získá rozdílem 100 % a podílu zjištěných zpožděných průjezdů a četnosti jízdy spojů v období
</a:t>
          </a:r>
          <a:r>
            <a:rPr lang="en-US" cap="none" sz="1000" b="1" i="0" u="none" baseline="0">
              <a:solidFill>
                <a:srgbClr val="000000"/>
              </a:solidFill>
              <a:latin typeface="Arial"/>
              <a:ea typeface="Arial"/>
              <a:cs typeface="Arial"/>
            </a:rPr>
            <a:t>- výsledná hodnota (v %) vyjadřuje kumulativní plnění přesnosti všech spojů na lince na všech měřících bodech ve sledovaném období; jedná se o sledovaný a vyhodnocovaný údaj</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444"/>
  <sheetViews>
    <sheetView tabSelected="1" zoomScalePageLayoutView="0" workbookViewId="0" topLeftCell="A1">
      <selection activeCell="J7" sqref="J7"/>
    </sheetView>
  </sheetViews>
  <sheetFormatPr defaultColWidth="9.140625" defaultRowHeight="12.75"/>
  <cols>
    <col min="1" max="1" width="42.421875" style="0" customWidth="1"/>
    <col min="2" max="2" width="15.421875" style="0" customWidth="1"/>
    <col min="3" max="3" width="16.421875" style="0" customWidth="1"/>
    <col min="4" max="4" width="13.28125" style="4" customWidth="1"/>
    <col min="5" max="7" width="13.28125" style="0" customWidth="1"/>
    <col min="8" max="8" width="13.28125" style="6" customWidth="1"/>
    <col min="9" max="9" width="10.140625" style="0" customWidth="1"/>
    <col min="12" max="12" width="10.140625" style="0" customWidth="1"/>
  </cols>
  <sheetData>
    <row r="1" spans="1:10" ht="18.75" customHeight="1">
      <c r="A1" s="40" t="s">
        <v>2</v>
      </c>
      <c r="B1" s="41"/>
      <c r="C1" s="41"/>
      <c r="D1" s="42"/>
      <c r="E1" s="41"/>
      <c r="F1" s="41"/>
      <c r="G1" s="41"/>
      <c r="H1" s="41"/>
      <c r="I1" s="41"/>
      <c r="J1" s="15" t="s">
        <v>3</v>
      </c>
    </row>
    <row r="2" spans="1:8" ht="18.75" customHeight="1">
      <c r="A2" s="13" t="s">
        <v>4</v>
      </c>
      <c r="B2" s="18" t="s">
        <v>144</v>
      </c>
      <c r="H2" s="19"/>
    </row>
    <row r="3" spans="1:8" ht="18.75" customHeight="1">
      <c r="A3" s="13"/>
      <c r="B3" s="172" t="s">
        <v>145</v>
      </c>
      <c r="C3" s="6"/>
      <c r="D3" s="173"/>
      <c r="E3" s="6"/>
      <c r="F3" s="6"/>
      <c r="G3" s="6"/>
      <c r="H3" s="19"/>
    </row>
    <row r="4" spans="1:8" ht="18.75" customHeight="1">
      <c r="A4" s="13" t="s">
        <v>5</v>
      </c>
      <c r="B4" s="18" t="s">
        <v>10</v>
      </c>
      <c r="H4" s="19"/>
    </row>
    <row r="5" spans="1:8" ht="18.75" customHeight="1">
      <c r="A5" s="13"/>
      <c r="B5" s="16" t="s">
        <v>9</v>
      </c>
      <c r="H5" s="19"/>
    </row>
    <row r="6" spans="1:8" ht="18.75" customHeight="1">
      <c r="A6" s="13"/>
      <c r="B6" s="16" t="s">
        <v>8</v>
      </c>
      <c r="H6" s="19"/>
    </row>
    <row r="7" spans="1:8" ht="18.75" customHeight="1">
      <c r="A7" s="13" t="s">
        <v>7</v>
      </c>
      <c r="B7" s="3"/>
      <c r="H7" s="19"/>
    </row>
    <row r="8" spans="1:8" ht="18.75" customHeight="1">
      <c r="A8" s="13" t="s">
        <v>6</v>
      </c>
      <c r="B8" s="17" t="s">
        <v>146</v>
      </c>
      <c r="H8" s="19"/>
    </row>
    <row r="9" spans="1:8" ht="18.75" customHeight="1">
      <c r="A9" s="13"/>
      <c r="H9" s="19"/>
    </row>
    <row r="10" spans="1:8" ht="18.75" customHeight="1">
      <c r="A10" s="43" t="s">
        <v>114</v>
      </c>
      <c r="B10" s="104"/>
      <c r="C10" s="104"/>
      <c r="D10" s="24"/>
      <c r="F10" s="167" t="s">
        <v>125</v>
      </c>
      <c r="G10" s="168"/>
      <c r="H10" s="19"/>
    </row>
    <row r="11" spans="1:8" ht="18.75" customHeight="1">
      <c r="A11" s="169" t="s">
        <v>115</v>
      </c>
      <c r="B11" s="32">
        <f>E21</f>
        <v>100</v>
      </c>
      <c r="C11" s="16" t="s">
        <v>255</v>
      </c>
      <c r="H11" s="19"/>
    </row>
    <row r="12" spans="1:8" ht="18.75" customHeight="1">
      <c r="A12" s="170" t="s">
        <v>116</v>
      </c>
      <c r="B12" s="61">
        <v>0</v>
      </c>
      <c r="C12" s="16" t="s">
        <v>18</v>
      </c>
      <c r="H12" s="19"/>
    </row>
    <row r="13" spans="1:13" ht="18.75" customHeight="1">
      <c r="A13" s="171" t="s">
        <v>117</v>
      </c>
      <c r="B13" s="32">
        <f>B12*B11</f>
        <v>0</v>
      </c>
      <c r="C13" s="162" t="s">
        <v>112</v>
      </c>
      <c r="D13" s="163"/>
      <c r="E13" s="164"/>
      <c r="F13" s="164"/>
      <c r="G13" s="164"/>
      <c r="H13" s="165"/>
      <c r="I13" s="164"/>
      <c r="J13" s="164"/>
      <c r="K13" s="164"/>
      <c r="M13" s="166"/>
    </row>
    <row r="14" spans="1:8" ht="18.75" customHeight="1">
      <c r="A14" s="167" t="s">
        <v>118</v>
      </c>
      <c r="B14" s="32">
        <f>G21+E38</f>
        <v>0</v>
      </c>
      <c r="C14" s="16" t="s">
        <v>26</v>
      </c>
      <c r="H14" s="19"/>
    </row>
    <row r="15" spans="1:13" ht="18.75" customHeight="1">
      <c r="A15" s="171" t="s">
        <v>119</v>
      </c>
      <c r="B15" s="32">
        <f>B13-B14</f>
        <v>0</v>
      </c>
      <c r="C15" s="162" t="s">
        <v>113</v>
      </c>
      <c r="D15" s="163"/>
      <c r="E15" s="164"/>
      <c r="F15" s="164"/>
      <c r="G15" s="164"/>
      <c r="H15" s="165"/>
      <c r="I15" s="164"/>
      <c r="J15" s="164"/>
      <c r="K15" s="164"/>
      <c r="M15" s="166"/>
    </row>
    <row r="16" spans="1:8" ht="18.75" customHeight="1">
      <c r="A16" s="13"/>
      <c r="H16" s="19"/>
    </row>
    <row r="17" spans="1:9" ht="18.75" customHeight="1">
      <c r="A17" s="273" t="s">
        <v>256</v>
      </c>
      <c r="B17" s="274"/>
      <c r="C17" s="274"/>
      <c r="D17" s="274"/>
      <c r="E17" s="274"/>
      <c r="F17" s="274"/>
      <c r="G17" s="274"/>
      <c r="H17" s="275"/>
      <c r="I17" s="274"/>
    </row>
    <row r="18" spans="1:9" ht="18.75" customHeight="1">
      <c r="A18" s="504" t="s">
        <v>165</v>
      </c>
      <c r="B18" s="505"/>
      <c r="C18" s="505"/>
      <c r="D18" s="274"/>
      <c r="E18" s="274"/>
      <c r="F18" s="274"/>
      <c r="G18" s="274"/>
      <c r="H18" s="276"/>
      <c r="I18" s="274"/>
    </row>
    <row r="19" spans="1:9" ht="86.25" customHeight="1">
      <c r="A19" s="304" t="s">
        <v>1</v>
      </c>
      <c r="B19" s="304" t="s">
        <v>0</v>
      </c>
      <c r="C19" s="304" t="s">
        <v>11</v>
      </c>
      <c r="D19" s="304" t="s">
        <v>23</v>
      </c>
      <c r="E19" s="304" t="s">
        <v>17</v>
      </c>
      <c r="F19" s="304" t="s">
        <v>24</v>
      </c>
      <c r="G19" s="304" t="s">
        <v>25</v>
      </c>
      <c r="H19" s="304" t="s">
        <v>12</v>
      </c>
      <c r="I19" s="304" t="s">
        <v>41</v>
      </c>
    </row>
    <row r="20" spans="1:9" ht="15.75" customHeight="1" thickBot="1">
      <c r="A20" s="277" t="s">
        <v>28</v>
      </c>
      <c r="B20" s="277" t="s">
        <v>29</v>
      </c>
      <c r="C20" s="277" t="s">
        <v>30</v>
      </c>
      <c r="D20" s="277" t="s">
        <v>31</v>
      </c>
      <c r="E20" s="278" t="s">
        <v>32</v>
      </c>
      <c r="F20" s="278" t="s">
        <v>33</v>
      </c>
      <c r="G20" s="278" t="s">
        <v>34</v>
      </c>
      <c r="H20" s="279" t="s">
        <v>35</v>
      </c>
      <c r="I20" s="279" t="s">
        <v>40</v>
      </c>
    </row>
    <row r="21" spans="1:38" ht="15.75" customHeight="1" thickBot="1">
      <c r="A21" s="280" t="s">
        <v>133</v>
      </c>
      <c r="B21" s="281"/>
      <c r="C21" s="281"/>
      <c r="D21" s="281"/>
      <c r="E21" s="282">
        <f>SUM(E22:E28)</f>
        <v>100</v>
      </c>
      <c r="F21" s="283">
        <f>SUM(F22:F28)</f>
        <v>0</v>
      </c>
      <c r="G21" s="283">
        <f>SUM(G22:G28)</f>
        <v>0</v>
      </c>
      <c r="H21" s="284"/>
      <c r="I21" s="285">
        <f>G21/E21</f>
        <v>0</v>
      </c>
      <c r="K21" s="50"/>
      <c r="L21" s="50"/>
      <c r="M21" s="50"/>
      <c r="N21" s="50"/>
      <c r="O21" s="176"/>
      <c r="P21" s="176"/>
      <c r="Q21" s="176"/>
      <c r="R21" s="176"/>
      <c r="S21" s="176"/>
      <c r="AJ21" s="176"/>
      <c r="AK21" s="176"/>
      <c r="AL21" s="176"/>
    </row>
    <row r="22" spans="1:38" s="3" customFormat="1" ht="12.75">
      <c r="A22" s="288"/>
      <c r="B22" s="289"/>
      <c r="C22" s="290"/>
      <c r="D22" s="291"/>
      <c r="E22" s="292">
        <v>100</v>
      </c>
      <c r="F22" s="293"/>
      <c r="G22" s="294"/>
      <c r="H22" s="295"/>
      <c r="I22" s="312">
        <f>G22/E22</f>
        <v>0</v>
      </c>
      <c r="K22" s="174"/>
      <c r="L22" s="174"/>
      <c r="M22" s="174"/>
      <c r="N22" s="174"/>
      <c r="O22" s="174"/>
      <c r="P22" s="174"/>
      <c r="Q22" s="174"/>
      <c r="R22" s="174"/>
      <c r="S22" s="174"/>
      <c r="T22" s="179"/>
      <c r="U22" s="179"/>
      <c r="V22" s="179"/>
      <c r="W22" s="179"/>
      <c r="X22" s="179"/>
      <c r="Y22" s="179"/>
      <c r="Z22" s="179"/>
      <c r="AJ22" s="174"/>
      <c r="AK22" s="174"/>
      <c r="AL22" s="174"/>
    </row>
    <row r="23" spans="1:26" s="3" customFormat="1" ht="12.75">
      <c r="A23" s="288"/>
      <c r="B23" s="289"/>
      <c r="C23" s="290"/>
      <c r="D23" s="291"/>
      <c r="E23" s="292"/>
      <c r="F23" s="291"/>
      <c r="G23" s="296"/>
      <c r="H23" s="297"/>
      <c r="I23" s="313"/>
      <c r="K23" s="179"/>
      <c r="L23" s="179"/>
      <c r="M23" s="179"/>
      <c r="N23" s="179"/>
      <c r="O23" s="179"/>
      <c r="P23" s="179"/>
      <c r="Q23" s="179"/>
      <c r="R23" s="179"/>
      <c r="S23" s="179"/>
      <c r="T23" s="179"/>
      <c r="U23" s="179"/>
      <c r="V23" s="179"/>
      <c r="W23" s="179"/>
      <c r="X23" s="179"/>
      <c r="Y23" s="179"/>
      <c r="Z23" s="179"/>
    </row>
    <row r="24" spans="1:26" s="3" customFormat="1" ht="12.75">
      <c r="A24" s="288"/>
      <c r="B24" s="289"/>
      <c r="C24" s="290"/>
      <c r="D24" s="291"/>
      <c r="E24" s="292"/>
      <c r="F24" s="291"/>
      <c r="G24" s="296"/>
      <c r="H24" s="297"/>
      <c r="I24" s="313"/>
      <c r="K24" s="179"/>
      <c r="L24" s="179"/>
      <c r="M24" s="179"/>
      <c r="N24" s="179"/>
      <c r="O24" s="179"/>
      <c r="P24" s="179"/>
      <c r="Q24" s="179"/>
      <c r="R24" s="179"/>
      <c r="S24" s="179"/>
      <c r="T24" s="179"/>
      <c r="U24" s="179"/>
      <c r="V24" s="179"/>
      <c r="W24" s="179"/>
      <c r="X24" s="179"/>
      <c r="Y24" s="179"/>
      <c r="Z24" s="179"/>
    </row>
    <row r="25" spans="1:26" s="3" customFormat="1" ht="12.75">
      <c r="A25" s="288"/>
      <c r="B25" s="298"/>
      <c r="C25" s="299"/>
      <c r="D25" s="291"/>
      <c r="E25" s="292"/>
      <c r="F25" s="291"/>
      <c r="G25" s="294"/>
      <c r="H25" s="300"/>
      <c r="I25" s="312"/>
      <c r="K25" s="179"/>
      <c r="L25" s="179"/>
      <c r="M25" s="179"/>
      <c r="N25" s="179"/>
      <c r="O25" s="179"/>
      <c r="P25" s="179"/>
      <c r="Q25" s="179"/>
      <c r="R25" s="179"/>
      <c r="S25" s="179"/>
      <c r="T25" s="179"/>
      <c r="U25" s="179"/>
      <c r="V25" s="179"/>
      <c r="W25" s="176"/>
      <c r="X25" s="176"/>
      <c r="Y25" s="176"/>
      <c r="Z25" s="176"/>
    </row>
    <row r="26" spans="1:26" s="3" customFormat="1" ht="12.75">
      <c r="A26" s="288"/>
      <c r="B26" s="289"/>
      <c r="C26" s="290"/>
      <c r="D26" s="291"/>
      <c r="E26" s="292"/>
      <c r="F26" s="291"/>
      <c r="G26" s="296"/>
      <c r="H26" s="297"/>
      <c r="I26" s="313"/>
      <c r="K26" s="179"/>
      <c r="L26" s="179"/>
      <c r="M26" s="179"/>
      <c r="N26" s="179"/>
      <c r="O26" s="179"/>
      <c r="P26" s="179"/>
      <c r="Q26" s="179"/>
      <c r="R26" s="179"/>
      <c r="S26" s="179"/>
      <c r="T26" s="179"/>
      <c r="U26" s="179"/>
      <c r="V26" s="179"/>
      <c r="W26" s="178"/>
      <c r="X26" s="178"/>
      <c r="Y26" s="178"/>
      <c r="Z26" s="178"/>
    </row>
    <row r="27" spans="1:26" s="3" customFormat="1" ht="12.75">
      <c r="A27" s="288"/>
      <c r="B27" s="289"/>
      <c r="C27" s="290"/>
      <c r="D27" s="291"/>
      <c r="E27" s="292"/>
      <c r="F27" s="291"/>
      <c r="G27" s="296"/>
      <c r="H27" s="297"/>
      <c r="I27" s="313"/>
      <c r="K27" s="179"/>
      <c r="L27" s="179"/>
      <c r="M27" s="179"/>
      <c r="N27" s="179"/>
      <c r="O27" s="179"/>
      <c r="P27" s="179"/>
      <c r="Q27" s="179"/>
      <c r="R27" s="179"/>
      <c r="S27" s="179"/>
      <c r="T27" s="179"/>
      <c r="U27" s="179"/>
      <c r="V27" s="179"/>
      <c r="W27" s="174"/>
      <c r="X27" s="174"/>
      <c r="Y27" s="174"/>
      <c r="Z27" s="174"/>
    </row>
    <row r="28" spans="1:26" s="3" customFormat="1" ht="12.75">
      <c r="A28" s="303"/>
      <c r="B28" s="314"/>
      <c r="C28" s="315"/>
      <c r="D28" s="301"/>
      <c r="E28" s="302"/>
      <c r="F28" s="301"/>
      <c r="G28" s="286"/>
      <c r="H28" s="287"/>
      <c r="I28" s="316"/>
      <c r="K28" s="179"/>
      <c r="L28" s="179"/>
      <c r="M28" s="179"/>
      <c r="N28" s="179"/>
      <c r="O28" s="179"/>
      <c r="P28" s="179"/>
      <c r="Q28" s="179"/>
      <c r="R28" s="179"/>
      <c r="S28" s="179"/>
      <c r="T28" s="179"/>
      <c r="U28" s="179"/>
      <c r="V28" s="179"/>
      <c r="W28" s="179"/>
      <c r="X28" s="179"/>
      <c r="Y28" s="179"/>
      <c r="Z28" s="179"/>
    </row>
    <row r="29" spans="1:26" s="3" customFormat="1" ht="12.75">
      <c r="A29" s="305"/>
      <c r="B29" s="306"/>
      <c r="C29" s="307"/>
      <c r="D29" s="308"/>
      <c r="E29" s="310"/>
      <c r="F29" s="308"/>
      <c r="G29" s="310"/>
      <c r="H29" s="309"/>
      <c r="I29" s="311"/>
      <c r="K29" s="179"/>
      <c r="L29" s="179"/>
      <c r="M29" s="179"/>
      <c r="N29" s="179"/>
      <c r="O29" s="179"/>
      <c r="P29" s="179"/>
      <c r="Q29" s="179"/>
      <c r="R29" s="179"/>
      <c r="S29" s="179"/>
      <c r="T29" s="179"/>
      <c r="U29" s="179"/>
      <c r="V29" s="179"/>
      <c r="W29" s="179"/>
      <c r="X29" s="179"/>
      <c r="Y29" s="179"/>
      <c r="Z29" s="179"/>
    </row>
    <row r="30" spans="1:26" s="3" customFormat="1" ht="12.75">
      <c r="A30" s="305"/>
      <c r="B30" s="306"/>
      <c r="C30" s="307"/>
      <c r="D30" s="308"/>
      <c r="E30" s="310"/>
      <c r="F30" s="308"/>
      <c r="G30" s="310"/>
      <c r="H30" s="309"/>
      <c r="I30" s="311"/>
      <c r="K30" s="179"/>
      <c r="L30" s="179"/>
      <c r="M30" s="179"/>
      <c r="N30" s="179"/>
      <c r="O30" s="179"/>
      <c r="P30" s="179"/>
      <c r="Q30" s="179"/>
      <c r="R30" s="179"/>
      <c r="S30" s="179"/>
      <c r="T30" s="179"/>
      <c r="U30" s="179"/>
      <c r="V30" s="179"/>
      <c r="W30" s="179"/>
      <c r="X30" s="179"/>
      <c r="Y30" s="179"/>
      <c r="Z30" s="179"/>
    </row>
    <row r="31" spans="1:26" s="3" customFormat="1" ht="12.75">
      <c r="A31" s="305"/>
      <c r="B31" s="306"/>
      <c r="C31" s="307"/>
      <c r="D31" s="308"/>
      <c r="E31" s="310"/>
      <c r="F31" s="308"/>
      <c r="G31" s="310"/>
      <c r="H31" s="309"/>
      <c r="I31" s="311"/>
      <c r="K31" s="179"/>
      <c r="L31" s="179"/>
      <c r="M31" s="179"/>
      <c r="N31" s="179"/>
      <c r="O31" s="179"/>
      <c r="P31" s="179"/>
      <c r="Q31" s="179"/>
      <c r="R31" s="179"/>
      <c r="S31" s="179"/>
      <c r="T31" s="179"/>
      <c r="U31" s="179"/>
      <c r="V31" s="179"/>
      <c r="W31" s="179"/>
      <c r="X31" s="179"/>
      <c r="Y31" s="179"/>
      <c r="Z31" s="179"/>
    </row>
    <row r="32" spans="1:26" s="3" customFormat="1" ht="12.75">
      <c r="A32" s="305"/>
      <c r="B32" s="306"/>
      <c r="C32" s="307"/>
      <c r="D32" s="308"/>
      <c r="E32" s="310"/>
      <c r="F32" s="308"/>
      <c r="G32" s="310"/>
      <c r="H32" s="309"/>
      <c r="I32" s="311"/>
      <c r="K32" s="179"/>
      <c r="L32" s="179"/>
      <c r="M32" s="179"/>
      <c r="N32" s="179"/>
      <c r="O32" s="179"/>
      <c r="P32" s="179"/>
      <c r="Q32" s="179"/>
      <c r="R32" s="179"/>
      <c r="S32" s="179"/>
      <c r="T32" s="179"/>
      <c r="U32" s="179"/>
      <c r="V32" s="179"/>
      <c r="W32" s="179"/>
      <c r="X32" s="179"/>
      <c r="Y32" s="179"/>
      <c r="Z32" s="179"/>
    </row>
    <row r="33" spans="1:26" s="3" customFormat="1" ht="12.75">
      <c r="A33" s="305"/>
      <c r="B33" s="306"/>
      <c r="C33" s="307"/>
      <c r="D33" s="308"/>
      <c r="E33" s="310"/>
      <c r="F33" s="308"/>
      <c r="G33" s="310"/>
      <c r="H33" s="309"/>
      <c r="I33" s="311"/>
      <c r="K33" s="179"/>
      <c r="L33" s="179"/>
      <c r="M33" s="179"/>
      <c r="N33" s="179"/>
      <c r="O33" s="179"/>
      <c r="P33" s="179"/>
      <c r="Q33" s="179"/>
      <c r="R33" s="179"/>
      <c r="S33" s="179"/>
      <c r="T33" s="179"/>
      <c r="U33" s="179"/>
      <c r="V33" s="179"/>
      <c r="W33" s="179"/>
      <c r="X33" s="179"/>
      <c r="Y33" s="179"/>
      <c r="Z33" s="179"/>
    </row>
    <row r="34" spans="1:26" s="3" customFormat="1" ht="12.75">
      <c r="A34" s="305"/>
      <c r="B34" s="306"/>
      <c r="C34" s="307"/>
      <c r="D34" s="308"/>
      <c r="E34" s="310"/>
      <c r="F34" s="308"/>
      <c r="G34" s="310"/>
      <c r="H34" s="309"/>
      <c r="I34" s="311"/>
      <c r="K34" s="179"/>
      <c r="L34" s="179"/>
      <c r="M34" s="179"/>
      <c r="N34" s="179"/>
      <c r="O34" s="179"/>
      <c r="P34" s="179"/>
      <c r="Q34" s="179"/>
      <c r="R34" s="179"/>
      <c r="S34" s="179"/>
      <c r="T34" s="179"/>
      <c r="U34" s="179"/>
      <c r="V34" s="179"/>
      <c r="W34" s="179"/>
      <c r="X34" s="179"/>
      <c r="Y34" s="179"/>
      <c r="Z34" s="179"/>
    </row>
    <row r="35" spans="1:26" s="3" customFormat="1" ht="12.75">
      <c r="A35"/>
      <c r="B35"/>
      <c r="C35" s="175"/>
      <c r="D35" s="4"/>
      <c r="E35" s="177"/>
      <c r="F35"/>
      <c r="G35"/>
      <c r="H35" s="6"/>
      <c r="I35" s="6"/>
      <c r="K35" s="179"/>
      <c r="L35" s="179"/>
      <c r="M35" s="179"/>
      <c r="N35" s="179"/>
      <c r="O35" s="179"/>
      <c r="P35" s="179"/>
      <c r="Q35" s="179"/>
      <c r="R35" s="179"/>
      <c r="S35" s="179"/>
      <c r="T35" s="179"/>
      <c r="U35" s="179"/>
      <c r="V35" s="179"/>
      <c r="W35" s="179"/>
      <c r="X35" s="179"/>
      <c r="Y35" s="179"/>
      <c r="Z35" s="179"/>
    </row>
    <row r="36" spans="1:26" s="3" customFormat="1" ht="15.75">
      <c r="A36" s="186" t="s">
        <v>159</v>
      </c>
      <c r="B36" s="186"/>
      <c r="C36" s="186"/>
      <c r="D36" s="168"/>
      <c r="E36" s="183"/>
      <c r="F36" s="168"/>
      <c r="G36" s="168"/>
      <c r="H36" s="184"/>
      <c r="I36" s="168"/>
      <c r="K36" s="176"/>
      <c r="L36" s="176"/>
      <c r="M36" s="176"/>
      <c r="N36" s="176"/>
      <c r="O36" s="176"/>
      <c r="P36" s="176"/>
      <c r="Q36" s="176"/>
      <c r="R36" s="179"/>
      <c r="S36" s="179"/>
      <c r="T36" s="179"/>
      <c r="U36" s="179"/>
      <c r="V36" s="179"/>
      <c r="W36" s="179"/>
      <c r="X36" s="179"/>
      <c r="Y36" s="179"/>
      <c r="Z36" s="179"/>
    </row>
    <row r="37" spans="1:26" s="3" customFormat="1" ht="39.75" customHeight="1">
      <c r="A37" s="193" t="s">
        <v>129</v>
      </c>
      <c r="B37" s="193"/>
      <c r="C37" s="501" t="s">
        <v>130</v>
      </c>
      <c r="D37" s="502" t="s">
        <v>131</v>
      </c>
      <c r="E37" s="502" t="s">
        <v>24</v>
      </c>
      <c r="F37" s="502" t="s">
        <v>25</v>
      </c>
      <c r="G37" s="6"/>
      <c r="H37" s="6"/>
      <c r="I37" s="6"/>
      <c r="K37" s="178"/>
      <c r="L37" s="178"/>
      <c r="M37" s="178"/>
      <c r="N37" s="178"/>
      <c r="O37" s="178"/>
      <c r="P37" s="178"/>
      <c r="Q37" s="178"/>
      <c r="R37" s="179"/>
      <c r="S37" s="179"/>
      <c r="T37" s="179"/>
      <c r="U37" s="179"/>
      <c r="V37" s="179"/>
      <c r="W37" s="179"/>
      <c r="X37" s="179"/>
      <c r="Y37" s="179"/>
      <c r="Z37" s="179"/>
    </row>
    <row r="38" spans="1:9" s="3" customFormat="1" ht="15.75">
      <c r="A38" s="506" t="s">
        <v>132</v>
      </c>
      <c r="B38" s="507"/>
      <c r="C38" s="508"/>
      <c r="D38" s="197">
        <f>SUM(E39:E49)</f>
        <v>0</v>
      </c>
      <c r="E38" s="196">
        <f>SUM(F39:F49)</f>
        <v>0</v>
      </c>
      <c r="F38" s="6"/>
      <c r="G38" s="6"/>
      <c r="H38" s="6"/>
      <c r="I38"/>
    </row>
    <row r="39" spans="1:9" s="3" customFormat="1" ht="12.75">
      <c r="A39" s="185" t="s">
        <v>147</v>
      </c>
      <c r="B39" s="185" t="s">
        <v>148</v>
      </c>
      <c r="C39" s="503"/>
      <c r="D39" s="189"/>
      <c r="E39" s="190">
        <f>C39*D39</f>
        <v>0</v>
      </c>
      <c r="F39" s="191">
        <f>E39/1.15</f>
        <v>0</v>
      </c>
      <c r="G39"/>
      <c r="H39"/>
      <c r="I39" s="6"/>
    </row>
    <row r="40" spans="1:9" s="3" customFormat="1" ht="12.75">
      <c r="A40" s="192" t="s">
        <v>149</v>
      </c>
      <c r="B40" s="192" t="s">
        <v>150</v>
      </c>
      <c r="C40" s="503"/>
      <c r="D40" s="189"/>
      <c r="E40" s="190">
        <f aca="true" t="shared" si="0" ref="E40:E49">C40*D40</f>
        <v>0</v>
      </c>
      <c r="F40" s="191">
        <f aca="true" t="shared" si="1" ref="F40:F49">E40/1.15</f>
        <v>0</v>
      </c>
      <c r="G40"/>
      <c r="H40"/>
      <c r="I40" s="6"/>
    </row>
    <row r="41" spans="1:9" s="3" customFormat="1" ht="12.75">
      <c r="A41" s="192" t="s">
        <v>149</v>
      </c>
      <c r="B41" s="192" t="s">
        <v>151</v>
      </c>
      <c r="C41" s="503"/>
      <c r="D41" s="189"/>
      <c r="E41" s="190">
        <f t="shared" si="0"/>
        <v>0</v>
      </c>
      <c r="F41" s="191">
        <f t="shared" si="1"/>
        <v>0</v>
      </c>
      <c r="G41"/>
      <c r="H41"/>
      <c r="I41" s="6"/>
    </row>
    <row r="42" spans="1:9" s="3" customFormat="1" ht="12.75">
      <c r="A42" s="192" t="s">
        <v>149</v>
      </c>
      <c r="B42" s="192" t="s">
        <v>152</v>
      </c>
      <c r="C42" s="503"/>
      <c r="D42" s="189"/>
      <c r="E42" s="190">
        <f t="shared" si="0"/>
        <v>0</v>
      </c>
      <c r="F42" s="191">
        <f t="shared" si="1"/>
        <v>0</v>
      </c>
      <c r="G42"/>
      <c r="H42"/>
      <c r="I42" s="6"/>
    </row>
    <row r="43" spans="1:9" s="3" customFormat="1" ht="12.75">
      <c r="A43" s="192" t="s">
        <v>153</v>
      </c>
      <c r="B43" s="192" t="s">
        <v>151</v>
      </c>
      <c r="C43" s="503"/>
      <c r="D43" s="189"/>
      <c r="E43" s="190">
        <f t="shared" si="0"/>
        <v>0</v>
      </c>
      <c r="F43" s="191">
        <f t="shared" si="1"/>
        <v>0</v>
      </c>
      <c r="G43"/>
      <c r="H43"/>
      <c r="I43" s="6"/>
    </row>
    <row r="44" spans="1:21" s="3" customFormat="1" ht="12.75">
      <c r="A44" s="192" t="s">
        <v>154</v>
      </c>
      <c r="B44" s="192" t="s">
        <v>152</v>
      </c>
      <c r="C44" s="503"/>
      <c r="D44" s="189"/>
      <c r="E44" s="190">
        <f t="shared" si="0"/>
        <v>0</v>
      </c>
      <c r="F44" s="191">
        <f t="shared" si="1"/>
        <v>0</v>
      </c>
      <c r="G44"/>
      <c r="H44"/>
      <c r="I44" s="6"/>
      <c r="K44" s="174"/>
      <c r="L44" s="174"/>
      <c r="M44" s="174"/>
      <c r="N44" s="174"/>
      <c r="O44" s="174"/>
      <c r="P44" s="174"/>
      <c r="Q44" s="174"/>
      <c r="R44" s="174"/>
      <c r="S44" s="174"/>
      <c r="T44" s="174"/>
      <c r="U44" s="174"/>
    </row>
    <row r="45" spans="1:9" s="3" customFormat="1" ht="12.75">
      <c r="A45" s="192" t="s">
        <v>155</v>
      </c>
      <c r="B45" s="192" t="s">
        <v>148</v>
      </c>
      <c r="C45" s="503"/>
      <c r="D45" s="189"/>
      <c r="E45" s="190">
        <f t="shared" si="0"/>
        <v>0</v>
      </c>
      <c r="F45" s="191">
        <f t="shared" si="1"/>
        <v>0</v>
      </c>
      <c r="G45"/>
      <c r="H45"/>
      <c r="I45" s="6"/>
    </row>
    <row r="46" spans="1:9" s="3" customFormat="1" ht="12.75">
      <c r="A46" s="192" t="s">
        <v>156</v>
      </c>
      <c r="B46" s="192" t="s">
        <v>150</v>
      </c>
      <c r="C46" s="503"/>
      <c r="D46" s="189"/>
      <c r="E46" s="190">
        <f t="shared" si="0"/>
        <v>0</v>
      </c>
      <c r="F46" s="191">
        <f t="shared" si="1"/>
        <v>0</v>
      </c>
      <c r="G46"/>
      <c r="H46"/>
      <c r="I46" s="6"/>
    </row>
    <row r="47" spans="1:9" s="3" customFormat="1" ht="12.75">
      <c r="A47" s="192" t="s">
        <v>157</v>
      </c>
      <c r="B47" s="192" t="s">
        <v>151</v>
      </c>
      <c r="C47" s="503"/>
      <c r="D47" s="189"/>
      <c r="E47" s="190">
        <f t="shared" si="0"/>
        <v>0</v>
      </c>
      <c r="F47" s="191">
        <f t="shared" si="1"/>
        <v>0</v>
      </c>
      <c r="G47"/>
      <c r="H47"/>
      <c r="I47" s="6"/>
    </row>
    <row r="48" spans="1:9" s="3" customFormat="1" ht="12.75">
      <c r="A48" s="192" t="s">
        <v>149</v>
      </c>
      <c r="B48" s="192" t="s">
        <v>152</v>
      </c>
      <c r="C48" s="503"/>
      <c r="D48" s="189"/>
      <c r="E48" s="190">
        <f t="shared" si="0"/>
        <v>0</v>
      </c>
      <c r="F48" s="191">
        <f t="shared" si="1"/>
        <v>0</v>
      </c>
      <c r="G48"/>
      <c r="H48"/>
      <c r="I48" s="6"/>
    </row>
    <row r="49" spans="1:9" s="3" customFormat="1" ht="12.75">
      <c r="A49" s="192" t="s">
        <v>158</v>
      </c>
      <c r="B49" s="192" t="s">
        <v>148</v>
      </c>
      <c r="C49" s="503"/>
      <c r="D49" s="189"/>
      <c r="E49" s="190">
        <f t="shared" si="0"/>
        <v>0</v>
      </c>
      <c r="F49" s="191">
        <f t="shared" si="1"/>
        <v>0</v>
      </c>
      <c r="G49"/>
      <c r="H49"/>
      <c r="I49" s="6"/>
    </row>
    <row r="50" spans="1:9" s="3" customFormat="1" ht="12.75">
      <c r="A50"/>
      <c r="B50"/>
      <c r="C50" s="194"/>
      <c r="D50" s="188"/>
      <c r="E50" s="183"/>
      <c r="F50"/>
      <c r="G50"/>
      <c r="H50" s="6"/>
      <c r="I50"/>
    </row>
    <row r="51" spans="1:9" s="3" customFormat="1" ht="12.75">
      <c r="A51"/>
      <c r="B51"/>
      <c r="C51" s="175"/>
      <c r="D51" s="187"/>
      <c r="E51" s="177"/>
      <c r="F51"/>
      <c r="G51"/>
      <c r="H51" s="6"/>
      <c r="I51"/>
    </row>
    <row r="52" spans="1:9" s="3" customFormat="1" ht="12.75">
      <c r="A52"/>
      <c r="B52"/>
      <c r="C52" s="175"/>
      <c r="D52" s="187"/>
      <c r="E52" s="177"/>
      <c r="F52"/>
      <c r="G52"/>
      <c r="H52" s="6"/>
      <c r="I52"/>
    </row>
    <row r="53" spans="1:9" s="3" customFormat="1" ht="12.75">
      <c r="A53"/>
      <c r="B53"/>
      <c r="C53" s="175"/>
      <c r="D53" s="195"/>
      <c r="E53" s="177"/>
      <c r="F53"/>
      <c r="G53"/>
      <c r="H53" s="6"/>
      <c r="I53"/>
    </row>
    <row r="54" spans="1:9" s="3" customFormat="1" ht="12.75">
      <c r="A54"/>
      <c r="B54"/>
      <c r="C54" s="175"/>
      <c r="D54" s="4"/>
      <c r="E54" s="177"/>
      <c r="F54" s="6"/>
      <c r="G54" s="6"/>
      <c r="H54" s="6"/>
      <c r="I54"/>
    </row>
    <row r="55" spans="1:9" s="3" customFormat="1" ht="12.75">
      <c r="A55"/>
      <c r="B55"/>
      <c r="C55" s="175"/>
      <c r="D55" s="4"/>
      <c r="E55" s="177"/>
      <c r="F55" s="6"/>
      <c r="G55" s="6"/>
      <c r="H55" s="6"/>
      <c r="I55"/>
    </row>
    <row r="56" spans="1:9" s="3" customFormat="1" ht="15.75">
      <c r="A56" s="43" t="s">
        <v>160</v>
      </c>
      <c r="B56"/>
      <c r="C56"/>
      <c r="D56" s="4"/>
      <c r="E56"/>
      <c r="F56"/>
      <c r="G56"/>
      <c r="H56" s="6"/>
      <c r="I56"/>
    </row>
    <row r="57" spans="1:9" s="3" customFormat="1" ht="15.75">
      <c r="A57" s="13" t="s">
        <v>37</v>
      </c>
      <c r="B57"/>
      <c r="C57"/>
      <c r="D57" s="4"/>
      <c r="E57"/>
      <c r="F57"/>
      <c r="G57"/>
      <c r="H57" s="6"/>
      <c r="I57"/>
    </row>
    <row r="58" spans="1:9" s="3" customFormat="1" ht="60.75">
      <c r="A58" s="20" t="s">
        <v>13</v>
      </c>
      <c r="B58" s="20" t="s">
        <v>1</v>
      </c>
      <c r="C58" s="20" t="s">
        <v>14</v>
      </c>
      <c r="D58" s="20" t="s">
        <v>15</v>
      </c>
      <c r="E58" s="20" t="s">
        <v>36</v>
      </c>
      <c r="F58"/>
      <c r="G58"/>
      <c r="H58" s="6"/>
      <c r="I58"/>
    </row>
    <row r="59" spans="1:9" s="3" customFormat="1" ht="15.75">
      <c r="A59" s="8"/>
      <c r="B59" s="8"/>
      <c r="C59" s="8"/>
      <c r="D59" s="8"/>
      <c r="E59" s="8"/>
      <c r="F59"/>
      <c r="G59"/>
      <c r="H59" s="6"/>
      <c r="I59"/>
    </row>
    <row r="60" spans="1:9" s="3" customFormat="1" ht="31.5">
      <c r="A60" s="272" t="s">
        <v>161</v>
      </c>
      <c r="B60" s="31"/>
      <c r="C60" s="31"/>
      <c r="D60" s="31"/>
      <c r="E60" s="31"/>
      <c r="F60"/>
      <c r="G60"/>
      <c r="H60" s="6"/>
      <c r="I60"/>
    </row>
    <row r="61" spans="1:9" s="3" customFormat="1" ht="12.75">
      <c r="A61" s="22"/>
      <c r="B61" s="5"/>
      <c r="C61" s="45"/>
      <c r="D61" s="182"/>
      <c r="E61" s="181"/>
      <c r="F61"/>
      <c r="G61"/>
      <c r="H61" s="6"/>
      <c r="I61"/>
    </row>
    <row r="62" spans="1:9" s="3" customFormat="1" ht="12.75">
      <c r="A62" s="22"/>
      <c r="B62" s="5"/>
      <c r="C62" s="45"/>
      <c r="D62" s="182"/>
      <c r="E62" s="181"/>
      <c r="F62"/>
      <c r="G62"/>
      <c r="H62" s="6"/>
      <c r="I62"/>
    </row>
    <row r="63" spans="1:9" s="3" customFormat="1" ht="12.75">
      <c r="A63" s="22"/>
      <c r="B63" s="5"/>
      <c r="C63" s="45"/>
      <c r="D63" s="182"/>
      <c r="E63" s="181"/>
      <c r="F63"/>
      <c r="G63"/>
      <c r="H63" s="6"/>
      <c r="I63"/>
    </row>
    <row r="64" spans="1:9" s="3" customFormat="1" ht="12.75">
      <c r="A64" s="23"/>
      <c r="B64" s="7"/>
      <c r="C64" s="46"/>
      <c r="D64" s="182"/>
      <c r="E64" s="181"/>
      <c r="F64"/>
      <c r="G64"/>
      <c r="H64" s="6"/>
      <c r="I64"/>
    </row>
    <row r="65" spans="1:9" s="3" customFormat="1" ht="12.75">
      <c r="A65"/>
      <c r="B65"/>
      <c r="C65"/>
      <c r="D65" s="4"/>
      <c r="E65"/>
      <c r="F65"/>
      <c r="G65"/>
      <c r="H65" s="6"/>
      <c r="I65"/>
    </row>
    <row r="66" spans="1:9" s="3" customFormat="1" ht="15.75">
      <c r="A66" s="43" t="s">
        <v>162</v>
      </c>
      <c r="B66"/>
      <c r="C66"/>
      <c r="D66" s="4"/>
      <c r="E66"/>
      <c r="F66"/>
      <c r="G66"/>
      <c r="H66" s="6"/>
      <c r="I66"/>
    </row>
    <row r="67" spans="1:9" s="3" customFormat="1" ht="15.75">
      <c r="A67" s="13" t="s">
        <v>38</v>
      </c>
      <c r="B67"/>
      <c r="C67"/>
      <c r="D67" s="4"/>
      <c r="E67"/>
      <c r="F67"/>
      <c r="G67"/>
      <c r="H67" s="6"/>
      <c r="I67"/>
    </row>
    <row r="68" spans="1:9" s="3" customFormat="1" ht="60.75">
      <c r="A68" s="20" t="s">
        <v>13</v>
      </c>
      <c r="B68" s="20" t="s">
        <v>1</v>
      </c>
      <c r="C68" s="20" t="s">
        <v>14</v>
      </c>
      <c r="D68" s="20" t="s">
        <v>15</v>
      </c>
      <c r="E68" s="20" t="s">
        <v>36</v>
      </c>
      <c r="F68"/>
      <c r="G68"/>
      <c r="H68" s="6"/>
      <c r="I68"/>
    </row>
    <row r="69" spans="1:9" s="3" customFormat="1" ht="15.75">
      <c r="A69" s="8"/>
      <c r="B69" s="8"/>
      <c r="C69" s="8"/>
      <c r="D69" s="8"/>
      <c r="E69" s="8"/>
      <c r="F69"/>
      <c r="G69"/>
      <c r="H69" s="6"/>
      <c r="I69"/>
    </row>
    <row r="70" spans="1:9" s="3" customFormat="1" ht="40.5">
      <c r="A70" s="272" t="s">
        <v>161</v>
      </c>
      <c r="B70" s="31"/>
      <c r="C70" s="31"/>
      <c r="D70" s="31"/>
      <c r="E70" s="31"/>
      <c r="F70" s="20" t="s">
        <v>27</v>
      </c>
      <c r="G70" s="48" t="s">
        <v>16</v>
      </c>
      <c r="H70" s="38"/>
      <c r="I70" s="38"/>
    </row>
    <row r="71" spans="1:9" s="3" customFormat="1" ht="16.5" thickBot="1">
      <c r="A71" s="22"/>
      <c r="B71" s="5"/>
      <c r="C71" s="45"/>
      <c r="D71" s="182"/>
      <c r="E71" s="47"/>
      <c r="F71" s="62" t="b">
        <f>OR(F72&lt;70)</f>
        <v>1</v>
      </c>
      <c r="G71" s="63" t="s">
        <v>73</v>
      </c>
      <c r="H71" s="63"/>
      <c r="I71" s="1"/>
    </row>
    <row r="72" spans="1:9" s="3" customFormat="1" ht="16.5" thickBot="1">
      <c r="A72" s="22"/>
      <c r="B72" s="5"/>
      <c r="C72" s="45"/>
      <c r="D72" s="182"/>
      <c r="E72" s="47"/>
      <c r="F72" s="49">
        <f>SUM(F73:F76)</f>
        <v>0</v>
      </c>
      <c r="G72" s="198" t="s">
        <v>163</v>
      </c>
      <c r="H72" s="199"/>
      <c r="I72" s="199"/>
    </row>
    <row r="73" spans="1:9" s="3" customFormat="1" ht="12.75">
      <c r="A73" s="22"/>
      <c r="B73" s="5"/>
      <c r="C73" s="45"/>
      <c r="D73" s="182"/>
      <c r="E73" s="47"/>
      <c r="F73" s="44">
        <f>D61-E61</f>
        <v>0</v>
      </c>
      <c r="G73" s="39" t="s">
        <v>22</v>
      </c>
      <c r="H73" s="33"/>
      <c r="I73" s="34"/>
    </row>
    <row r="74" spans="1:9" s="3" customFormat="1" ht="12.75">
      <c r="A74" s="23"/>
      <c r="B74" s="7"/>
      <c r="C74" s="45"/>
      <c r="D74" s="182"/>
      <c r="E74" s="47"/>
      <c r="F74" s="14">
        <f>D62-E62</f>
        <v>0</v>
      </c>
      <c r="G74" s="39" t="s">
        <v>126</v>
      </c>
      <c r="H74" s="33"/>
      <c r="I74" s="34"/>
    </row>
    <row r="75" spans="1:9" s="3" customFormat="1" ht="12.75">
      <c r="A75" s="22"/>
      <c r="B75" s="5"/>
      <c r="C75" s="2"/>
      <c r="D75" s="11"/>
      <c r="E75" s="21"/>
      <c r="F75" s="14">
        <f>D63-E63</f>
        <v>0</v>
      </c>
      <c r="G75" s="39" t="s">
        <v>19</v>
      </c>
      <c r="H75" s="33"/>
      <c r="I75" s="34"/>
    </row>
    <row r="76" spans="1:9" s="3" customFormat="1" ht="12.75">
      <c r="A76" s="25"/>
      <c r="B76" s="26"/>
      <c r="C76" s="27"/>
      <c r="D76" s="28"/>
      <c r="E76" s="29"/>
      <c r="F76" s="14">
        <f>D64-E64</f>
        <v>0</v>
      </c>
      <c r="G76" s="39" t="s">
        <v>20</v>
      </c>
      <c r="H76" s="36"/>
      <c r="I76" s="34"/>
    </row>
    <row r="77" spans="1:9" s="3" customFormat="1" ht="15.75">
      <c r="A77" s="43" t="s">
        <v>66</v>
      </c>
      <c r="B77"/>
      <c r="C77"/>
      <c r="D77" s="4"/>
      <c r="E77"/>
      <c r="F77"/>
      <c r="G77"/>
      <c r="H77" s="6"/>
      <c r="I77"/>
    </row>
    <row r="78" spans="1:9" s="3" customFormat="1" ht="54.75">
      <c r="A78" s="20" t="s">
        <v>67</v>
      </c>
      <c r="B78" s="20" t="s">
        <v>1</v>
      </c>
      <c r="C78" s="20" t="s">
        <v>14</v>
      </c>
      <c r="D78" s="20" t="s">
        <v>15</v>
      </c>
      <c r="E78" s="20" t="s">
        <v>68</v>
      </c>
      <c r="F78"/>
      <c r="G78"/>
      <c r="H78" s="6"/>
      <c r="I78"/>
    </row>
    <row r="79" spans="1:9" s="3" customFormat="1" ht="15.75">
      <c r="A79" s="8"/>
      <c r="B79" s="8"/>
      <c r="C79" s="8"/>
      <c r="D79" s="8"/>
      <c r="E79" s="8"/>
      <c r="F79"/>
      <c r="G79"/>
      <c r="H79" s="6"/>
      <c r="I79"/>
    </row>
    <row r="80" spans="1:9" s="3" customFormat="1" ht="79.5">
      <c r="A80" s="272" t="s">
        <v>161</v>
      </c>
      <c r="B80" s="31"/>
      <c r="C80" s="31"/>
      <c r="D80" s="31"/>
      <c r="E80" s="31"/>
      <c r="F80" s="20" t="s">
        <v>39</v>
      </c>
      <c r="G80" s="37" t="s">
        <v>16</v>
      </c>
      <c r="H80" s="38"/>
      <c r="I80" s="38"/>
    </row>
    <row r="81" spans="1:9" s="3" customFormat="1" ht="16.5" thickBot="1">
      <c r="A81" s="22"/>
      <c r="B81" s="5"/>
      <c r="C81" s="45"/>
      <c r="D81" s="182"/>
      <c r="E81" s="47"/>
      <c r="F81" s="8"/>
      <c r="G81" s="1"/>
      <c r="H81" s="1"/>
      <c r="I81" s="1"/>
    </row>
    <row r="82" spans="1:9" s="3" customFormat="1" ht="16.5" thickBot="1">
      <c r="A82" s="23"/>
      <c r="B82" s="5"/>
      <c r="C82" s="45"/>
      <c r="D82" s="182"/>
      <c r="E82" s="47"/>
      <c r="F82" s="49">
        <f>SUM(F83:F86)</f>
        <v>0</v>
      </c>
      <c r="G82" s="31"/>
      <c r="H82" s="31"/>
      <c r="I82" s="31"/>
    </row>
    <row r="83" spans="1:9" s="3" customFormat="1" ht="12.75">
      <c r="A83"/>
      <c r="B83"/>
      <c r="C83"/>
      <c r="D83" s="4"/>
      <c r="E83"/>
      <c r="F83" s="44">
        <f>D71-E71</f>
        <v>0</v>
      </c>
      <c r="G83" s="39" t="s">
        <v>127</v>
      </c>
      <c r="H83" s="33"/>
      <c r="I83" s="34"/>
    </row>
    <row r="84" spans="1:9" s="3" customFormat="1" ht="12.75">
      <c r="A84"/>
      <c r="B84"/>
      <c r="C84"/>
      <c r="D84" s="4"/>
      <c r="E84"/>
      <c r="F84" s="44">
        <f>D72-E72</f>
        <v>0</v>
      </c>
      <c r="G84" s="39" t="s">
        <v>128</v>
      </c>
      <c r="H84" s="33"/>
      <c r="I84" s="34"/>
    </row>
    <row r="85" spans="1:9" s="3" customFormat="1" ht="12.75">
      <c r="A85"/>
      <c r="B85"/>
      <c r="C85"/>
      <c r="D85" s="4"/>
      <c r="E85"/>
      <c r="F85" s="44">
        <f>D73-E73</f>
        <v>0</v>
      </c>
      <c r="G85" s="39" t="s">
        <v>21</v>
      </c>
      <c r="H85" s="33"/>
      <c r="I85" s="34"/>
    </row>
    <row r="86" spans="1:9" s="3" customFormat="1" ht="13.5" customHeight="1">
      <c r="A86"/>
      <c r="B86"/>
      <c r="C86"/>
      <c r="D86" s="4"/>
      <c r="E86"/>
      <c r="F86" s="44">
        <f>D74-E74</f>
        <v>0</v>
      </c>
      <c r="G86" s="39" t="s">
        <v>21</v>
      </c>
      <c r="H86" s="36"/>
      <c r="I86" s="34"/>
    </row>
    <row r="87" spans="1:9" s="3" customFormat="1" ht="13.5" thickBot="1">
      <c r="A87"/>
      <c r="B87"/>
      <c r="C87"/>
      <c r="D87" s="4"/>
      <c r="E87"/>
      <c r="F87" s="11"/>
      <c r="G87" s="39"/>
      <c r="H87" s="33"/>
      <c r="I87" s="34"/>
    </row>
    <row r="88" spans="1:9" s="3" customFormat="1" ht="13.5" thickBot="1">
      <c r="A88"/>
      <c r="B88"/>
      <c r="C88"/>
      <c r="D88" s="4"/>
      <c r="E88"/>
      <c r="F88" s="30"/>
      <c r="G88"/>
      <c r="H88" s="6"/>
      <c r="I88"/>
    </row>
    <row r="89" spans="1:9" s="3" customFormat="1" ht="12.75">
      <c r="A89"/>
      <c r="B89"/>
      <c r="C89"/>
      <c r="D89" s="4"/>
      <c r="E89"/>
      <c r="F89"/>
      <c r="G89"/>
      <c r="H89" s="6"/>
      <c r="I89"/>
    </row>
    <row r="90" spans="1:9" s="3" customFormat="1" ht="61.5">
      <c r="A90"/>
      <c r="B90"/>
      <c r="C90"/>
      <c r="D90" s="4"/>
      <c r="E90"/>
      <c r="F90" s="20" t="s">
        <v>69</v>
      </c>
      <c r="G90" s="41"/>
      <c r="H90" s="59" t="s">
        <v>70</v>
      </c>
      <c r="I90" s="37" t="s">
        <v>71</v>
      </c>
    </row>
    <row r="91" spans="1:13" s="3" customFormat="1" ht="16.5" thickBot="1">
      <c r="A91"/>
      <c r="B91"/>
      <c r="C91"/>
      <c r="D91" s="4"/>
      <c r="E91"/>
      <c r="F91" s="62" t="b">
        <f>OR(F92&lt;G92)</f>
        <v>1</v>
      </c>
      <c r="G91" s="63" t="s">
        <v>73</v>
      </c>
      <c r="H91" s="63"/>
      <c r="I91" s="1"/>
      <c r="M91" s="179"/>
    </row>
    <row r="92" spans="1:9" s="3" customFormat="1" ht="16.5" thickBot="1">
      <c r="A92"/>
      <c r="B92"/>
      <c r="C92"/>
      <c r="D92" s="4"/>
      <c r="E92"/>
      <c r="F92" s="49">
        <f>SUM(F93:F94)</f>
        <v>0</v>
      </c>
      <c r="G92" s="55">
        <f>E21*0.05</f>
        <v>5</v>
      </c>
      <c r="H92" s="200" t="s">
        <v>164</v>
      </c>
      <c r="I92" s="199"/>
    </row>
    <row r="93" spans="1:9" s="3" customFormat="1" ht="12.75">
      <c r="A93"/>
      <c r="B93"/>
      <c r="C93"/>
      <c r="D93" s="4"/>
      <c r="E93"/>
      <c r="F93" s="44">
        <f>D81-E81</f>
        <v>0</v>
      </c>
      <c r="G93" s="56"/>
      <c r="H93" s="12"/>
      <c r="I93" s="34"/>
    </row>
    <row r="94" spans="1:9" s="3" customFormat="1" ht="12.75">
      <c r="A94"/>
      <c r="B94"/>
      <c r="C94"/>
      <c r="D94" s="4"/>
      <c r="E94"/>
      <c r="F94" s="44">
        <f>D82-E82</f>
        <v>0</v>
      </c>
      <c r="G94" s="57"/>
      <c r="H94" s="12"/>
      <c r="I94" s="34"/>
    </row>
    <row r="95" spans="1:9" s="3" customFormat="1" ht="12.75">
      <c r="A95"/>
      <c r="B95"/>
      <c r="C95"/>
      <c r="D95" s="4"/>
      <c r="E95"/>
      <c r="F95"/>
      <c r="G95" s="9"/>
      <c r="H95" s="6"/>
      <c r="I95"/>
    </row>
    <row r="96" spans="1:9" s="3" customFormat="1" ht="12.75">
      <c r="A96"/>
      <c r="B96"/>
      <c r="C96"/>
      <c r="D96" s="4"/>
      <c r="E96"/>
      <c r="F96"/>
      <c r="G96" s="9"/>
      <c r="H96" s="6"/>
      <c r="I96"/>
    </row>
    <row r="97" spans="1:23" s="3" customFormat="1" ht="12.75">
      <c r="A97"/>
      <c r="B97"/>
      <c r="C97"/>
      <c r="D97" s="4"/>
      <c r="E97"/>
      <c r="F97"/>
      <c r="G97" s="9"/>
      <c r="H97" s="6"/>
      <c r="I97"/>
      <c r="K97" s="179"/>
      <c r="L97" s="179"/>
      <c r="M97" s="179"/>
      <c r="N97" s="179"/>
      <c r="O97" s="179"/>
      <c r="P97" s="179"/>
      <c r="Q97" s="179"/>
      <c r="R97" s="179"/>
      <c r="S97" s="179"/>
      <c r="T97" s="179"/>
      <c r="U97" s="179"/>
      <c r="V97" s="179"/>
      <c r="W97" s="179"/>
    </row>
    <row r="98" spans="1:23" s="3" customFormat="1" ht="12.75">
      <c r="A98"/>
      <c r="B98"/>
      <c r="C98"/>
      <c r="D98" s="4"/>
      <c r="E98"/>
      <c r="F98"/>
      <c r="G98"/>
      <c r="H98" s="6"/>
      <c r="I98"/>
      <c r="K98" s="179"/>
      <c r="L98" s="179"/>
      <c r="M98" s="179"/>
      <c r="N98" s="179"/>
      <c r="O98" s="179"/>
      <c r="P98" s="179"/>
      <c r="Q98" s="179"/>
      <c r="R98" s="179"/>
      <c r="S98" s="179"/>
      <c r="T98" s="179"/>
      <c r="U98" s="179"/>
      <c r="V98" s="179"/>
      <c r="W98" s="179"/>
    </row>
    <row r="99" spans="1:23" s="3" customFormat="1" ht="12.75" customHeight="1">
      <c r="A99"/>
      <c r="B99"/>
      <c r="C99"/>
      <c r="D99" s="4"/>
      <c r="E99"/>
      <c r="F99"/>
      <c r="G99"/>
      <c r="H99" s="6"/>
      <c r="I99"/>
      <c r="K99" s="179"/>
      <c r="L99" s="179"/>
      <c r="M99" s="179"/>
      <c r="N99" s="179"/>
      <c r="O99" s="179"/>
      <c r="P99" s="179"/>
      <c r="Q99" s="179"/>
      <c r="R99" s="179"/>
      <c r="S99" s="179"/>
      <c r="T99" s="179"/>
      <c r="U99" s="179"/>
      <c r="V99" s="179"/>
      <c r="W99" s="179"/>
    </row>
    <row r="100" spans="1:23" s="3" customFormat="1" ht="12.75">
      <c r="A100"/>
      <c r="B100"/>
      <c r="C100"/>
      <c r="D100" s="4"/>
      <c r="E100"/>
      <c r="F100"/>
      <c r="G100"/>
      <c r="H100" s="6"/>
      <c r="I100"/>
      <c r="K100" s="179"/>
      <c r="L100" s="179"/>
      <c r="M100" s="179"/>
      <c r="N100" s="179"/>
      <c r="O100" s="179"/>
      <c r="P100" s="179"/>
      <c r="Q100" s="179"/>
      <c r="R100" s="179"/>
      <c r="S100" s="179"/>
      <c r="T100" s="179"/>
      <c r="U100" s="179"/>
      <c r="V100" s="179"/>
      <c r="W100" s="179"/>
    </row>
    <row r="101" spans="1:23" s="3" customFormat="1" ht="12.75">
      <c r="A101"/>
      <c r="B101"/>
      <c r="C101"/>
      <c r="D101" s="4"/>
      <c r="E101"/>
      <c r="F101"/>
      <c r="G101"/>
      <c r="H101" s="6"/>
      <c r="I101"/>
      <c r="K101" s="179"/>
      <c r="L101" s="179"/>
      <c r="M101" s="179"/>
      <c r="N101" s="179"/>
      <c r="O101" s="179"/>
      <c r="P101" s="179"/>
      <c r="Q101" s="179"/>
      <c r="R101" s="179"/>
      <c r="S101" s="179"/>
      <c r="T101" s="179"/>
      <c r="U101" s="179"/>
      <c r="V101" s="179"/>
      <c r="W101" s="179"/>
    </row>
    <row r="102" spans="1:23" s="3" customFormat="1" ht="12.75">
      <c r="A102"/>
      <c r="B102"/>
      <c r="C102"/>
      <c r="D102" s="4"/>
      <c r="E102"/>
      <c r="F102"/>
      <c r="G102" s="9"/>
      <c r="H102" s="6"/>
      <c r="I102"/>
      <c r="K102" s="179"/>
      <c r="L102" s="179"/>
      <c r="M102" s="179"/>
      <c r="N102" s="179"/>
      <c r="O102" s="179"/>
      <c r="P102" s="179"/>
      <c r="Q102" s="179"/>
      <c r="R102" s="179"/>
      <c r="S102" s="179"/>
      <c r="T102" s="179"/>
      <c r="U102" s="179"/>
      <c r="V102" s="179"/>
      <c r="W102" s="179"/>
    </row>
    <row r="103" spans="1:23" s="3" customFormat="1" ht="12.75">
      <c r="A103"/>
      <c r="B103"/>
      <c r="C103"/>
      <c r="D103" s="4"/>
      <c r="E103"/>
      <c r="F103"/>
      <c r="G103" s="9"/>
      <c r="H103" s="6"/>
      <c r="I103"/>
      <c r="K103" s="179"/>
      <c r="L103" s="179"/>
      <c r="M103" s="179"/>
      <c r="N103" s="179"/>
      <c r="O103" s="179"/>
      <c r="P103" s="179"/>
      <c r="Q103" s="179"/>
      <c r="R103" s="179"/>
      <c r="S103" s="179"/>
      <c r="T103" s="179"/>
      <c r="U103" s="179"/>
      <c r="V103" s="179"/>
      <c r="W103" s="179"/>
    </row>
    <row r="104" spans="1:23" s="3" customFormat="1" ht="12.75">
      <c r="A104"/>
      <c r="B104"/>
      <c r="C104"/>
      <c r="D104" s="4"/>
      <c r="E104"/>
      <c r="F104"/>
      <c r="G104" s="9"/>
      <c r="H104" s="6"/>
      <c r="I104"/>
      <c r="K104" s="179"/>
      <c r="L104" s="179"/>
      <c r="M104" s="179"/>
      <c r="N104" s="179"/>
      <c r="O104" s="179"/>
      <c r="P104" s="179"/>
      <c r="Q104" s="179"/>
      <c r="R104" s="179"/>
      <c r="S104" s="179"/>
      <c r="T104" s="179"/>
      <c r="U104" s="179"/>
      <c r="V104" s="179"/>
      <c r="W104" s="179"/>
    </row>
    <row r="105" spans="1:23" s="3" customFormat="1" ht="12.75">
      <c r="A105"/>
      <c r="B105"/>
      <c r="C105"/>
      <c r="D105" s="4"/>
      <c r="E105"/>
      <c r="F105"/>
      <c r="G105" s="9"/>
      <c r="H105" s="6"/>
      <c r="I105"/>
      <c r="K105" s="179"/>
      <c r="L105" s="179"/>
      <c r="M105" s="179"/>
      <c r="N105" s="179"/>
      <c r="O105" s="179"/>
      <c r="P105" s="179"/>
      <c r="Q105" s="179"/>
      <c r="R105" s="179"/>
      <c r="S105" s="179"/>
      <c r="T105" s="179"/>
      <c r="U105" s="179"/>
      <c r="V105" s="179"/>
      <c r="W105" s="179"/>
    </row>
    <row r="106" spans="1:23" s="3" customFormat="1" ht="12.75">
      <c r="A106"/>
      <c r="B106"/>
      <c r="C106"/>
      <c r="D106" s="4"/>
      <c r="E106"/>
      <c r="F106"/>
      <c r="G106" s="9"/>
      <c r="H106" s="6"/>
      <c r="I106"/>
      <c r="K106" s="179"/>
      <c r="L106" s="179"/>
      <c r="M106" s="179"/>
      <c r="N106" s="179"/>
      <c r="O106" s="179"/>
      <c r="P106" s="179"/>
      <c r="Q106" s="179"/>
      <c r="R106" s="179"/>
      <c r="S106" s="179"/>
      <c r="T106" s="179"/>
      <c r="U106" s="179"/>
      <c r="V106" s="179"/>
      <c r="W106" s="179"/>
    </row>
    <row r="107" spans="1:23" s="3" customFormat="1" ht="12.75">
      <c r="A107"/>
      <c r="B107"/>
      <c r="C107"/>
      <c r="D107" s="4"/>
      <c r="E107"/>
      <c r="F107"/>
      <c r="G107" s="9"/>
      <c r="H107" s="6"/>
      <c r="I107"/>
      <c r="K107" s="179"/>
      <c r="L107" s="179"/>
      <c r="M107" s="179"/>
      <c r="N107" s="179"/>
      <c r="O107" s="179"/>
      <c r="P107" s="179"/>
      <c r="Q107" s="179"/>
      <c r="R107" s="179"/>
      <c r="S107" s="179"/>
      <c r="T107" s="179"/>
      <c r="U107" s="179"/>
      <c r="V107" s="179"/>
      <c r="W107" s="179"/>
    </row>
    <row r="108" spans="1:23" s="3" customFormat="1" ht="12.75">
      <c r="A108"/>
      <c r="B108"/>
      <c r="C108"/>
      <c r="D108" s="4"/>
      <c r="E108"/>
      <c r="F108"/>
      <c r="G108" s="10"/>
      <c r="H108" s="6"/>
      <c r="I108"/>
      <c r="K108" s="179"/>
      <c r="L108" s="179"/>
      <c r="M108" s="179"/>
      <c r="N108" s="179"/>
      <c r="O108" s="179"/>
      <c r="P108" s="179"/>
      <c r="Q108" s="179"/>
      <c r="R108" s="179"/>
      <c r="S108" s="179"/>
      <c r="T108" s="179"/>
      <c r="U108" s="179"/>
      <c r="V108" s="179"/>
      <c r="W108" s="179"/>
    </row>
    <row r="109" spans="1:23" s="3" customFormat="1" ht="12.75">
      <c r="A109"/>
      <c r="B109"/>
      <c r="C109"/>
      <c r="D109" s="4"/>
      <c r="E109"/>
      <c r="F109"/>
      <c r="G109" s="9"/>
      <c r="H109" s="6"/>
      <c r="I109"/>
      <c r="K109" s="179"/>
      <c r="L109" s="179"/>
      <c r="M109" s="179"/>
      <c r="N109" s="179"/>
      <c r="O109" s="179"/>
      <c r="P109" s="179"/>
      <c r="Q109" s="179"/>
      <c r="R109" s="179"/>
      <c r="S109" s="179"/>
      <c r="T109" s="179"/>
      <c r="U109" s="179"/>
      <c r="V109" s="179"/>
      <c r="W109" s="179"/>
    </row>
    <row r="110" spans="1:23" s="3" customFormat="1" ht="12.75">
      <c r="A110"/>
      <c r="B110"/>
      <c r="C110"/>
      <c r="D110" s="4"/>
      <c r="E110"/>
      <c r="F110"/>
      <c r="G110"/>
      <c r="H110" s="6"/>
      <c r="I110"/>
      <c r="K110" s="179"/>
      <c r="L110" s="179"/>
      <c r="M110" s="179"/>
      <c r="N110" s="179"/>
      <c r="O110" s="179"/>
      <c r="P110" s="179"/>
      <c r="Q110" s="179"/>
      <c r="R110" s="179"/>
      <c r="S110" s="179"/>
      <c r="T110" s="179"/>
      <c r="U110" s="179"/>
      <c r="V110" s="179"/>
      <c r="W110" s="179"/>
    </row>
    <row r="111" spans="1:9" s="3" customFormat="1" ht="12.75">
      <c r="A111"/>
      <c r="B111"/>
      <c r="C111"/>
      <c r="D111" s="4"/>
      <c r="E111"/>
      <c r="F111"/>
      <c r="G111" s="9"/>
      <c r="H111" s="6"/>
      <c r="I111"/>
    </row>
    <row r="112" spans="1:9" s="3" customFormat="1" ht="12.75">
      <c r="A112"/>
      <c r="B112"/>
      <c r="C112"/>
      <c r="D112" s="4"/>
      <c r="E112"/>
      <c r="F112"/>
      <c r="G112" s="9"/>
      <c r="H112" s="6"/>
      <c r="I112"/>
    </row>
    <row r="113" spans="1:9" s="3" customFormat="1" ht="12.75">
      <c r="A113"/>
      <c r="B113"/>
      <c r="C113"/>
      <c r="D113" s="4"/>
      <c r="E113"/>
      <c r="F113"/>
      <c r="G113" s="9"/>
      <c r="H113" s="6"/>
      <c r="I113"/>
    </row>
    <row r="114" spans="1:9" s="3" customFormat="1" ht="12.75">
      <c r="A114"/>
      <c r="B114"/>
      <c r="C114"/>
      <c r="D114" s="4"/>
      <c r="E114"/>
      <c r="F114"/>
      <c r="G114" s="9"/>
      <c r="H114" s="6"/>
      <c r="I114"/>
    </row>
    <row r="115" spans="1:9" s="3" customFormat="1" ht="12.75">
      <c r="A115"/>
      <c r="B115"/>
      <c r="C115"/>
      <c r="D115" s="4"/>
      <c r="E115"/>
      <c r="F115"/>
      <c r="G115"/>
      <c r="H115" s="6"/>
      <c r="I115"/>
    </row>
    <row r="116" spans="1:9" s="3" customFormat="1" ht="12.75">
      <c r="A116"/>
      <c r="B116"/>
      <c r="C116"/>
      <c r="D116" s="4"/>
      <c r="E116"/>
      <c r="F116"/>
      <c r="G116" s="10"/>
      <c r="H116" s="6"/>
      <c r="I116"/>
    </row>
    <row r="117" spans="1:9" s="3" customFormat="1" ht="12.75">
      <c r="A117"/>
      <c r="B117"/>
      <c r="C117"/>
      <c r="D117" s="4"/>
      <c r="E117"/>
      <c r="F117"/>
      <c r="G117" s="9"/>
      <c r="H117" s="6"/>
      <c r="I117"/>
    </row>
    <row r="118" spans="1:9" s="3" customFormat="1" ht="12.75">
      <c r="A118"/>
      <c r="B118"/>
      <c r="C118"/>
      <c r="D118" s="4"/>
      <c r="E118"/>
      <c r="F118"/>
      <c r="G118" s="9"/>
      <c r="H118" s="6"/>
      <c r="I118"/>
    </row>
    <row r="119" spans="1:9" s="3" customFormat="1" ht="12.75">
      <c r="A119"/>
      <c r="B119"/>
      <c r="C119"/>
      <c r="D119" s="4"/>
      <c r="E119"/>
      <c r="F119"/>
      <c r="G119" s="9"/>
      <c r="H119" s="6"/>
      <c r="I119"/>
    </row>
    <row r="120" spans="1:9" s="3" customFormat="1" ht="12.75">
      <c r="A120"/>
      <c r="B120"/>
      <c r="C120"/>
      <c r="D120" s="4"/>
      <c r="E120"/>
      <c r="F120"/>
      <c r="G120" s="9"/>
      <c r="H120" s="6"/>
      <c r="I120"/>
    </row>
    <row r="121" spans="1:9" s="3" customFormat="1" ht="12.75">
      <c r="A121"/>
      <c r="B121"/>
      <c r="C121"/>
      <c r="D121" s="4"/>
      <c r="E121"/>
      <c r="F121"/>
      <c r="G121" s="9"/>
      <c r="H121" s="6"/>
      <c r="I121"/>
    </row>
    <row r="122" spans="1:9" s="3" customFormat="1" ht="12.75">
      <c r="A122"/>
      <c r="B122"/>
      <c r="C122"/>
      <c r="D122" s="4"/>
      <c r="E122"/>
      <c r="F122"/>
      <c r="G122" s="9"/>
      <c r="H122" s="6"/>
      <c r="I122"/>
    </row>
    <row r="123" spans="1:9" s="3" customFormat="1" ht="12.75">
      <c r="A123"/>
      <c r="B123"/>
      <c r="C123"/>
      <c r="D123" s="4"/>
      <c r="E123"/>
      <c r="F123"/>
      <c r="G123"/>
      <c r="H123" s="6"/>
      <c r="I123"/>
    </row>
    <row r="124" spans="1:9" s="3" customFormat="1" ht="12.75">
      <c r="A124"/>
      <c r="B124"/>
      <c r="C124"/>
      <c r="D124" s="4"/>
      <c r="E124"/>
      <c r="F124"/>
      <c r="G124"/>
      <c r="H124" s="6"/>
      <c r="I124"/>
    </row>
    <row r="125" spans="1:9" s="3" customFormat="1" ht="12.75">
      <c r="A125"/>
      <c r="B125"/>
      <c r="C125"/>
      <c r="D125" s="4"/>
      <c r="E125"/>
      <c r="F125"/>
      <c r="G125"/>
      <c r="H125" s="6"/>
      <c r="I125"/>
    </row>
    <row r="126" spans="1:9" s="3" customFormat="1" ht="12.75">
      <c r="A126"/>
      <c r="B126"/>
      <c r="C126"/>
      <c r="D126" s="4"/>
      <c r="E126"/>
      <c r="F126"/>
      <c r="G126"/>
      <c r="H126" s="6"/>
      <c r="I126"/>
    </row>
    <row r="127" spans="1:9" s="3" customFormat="1" ht="12.75">
      <c r="A127"/>
      <c r="B127"/>
      <c r="C127"/>
      <c r="D127" s="4"/>
      <c r="E127"/>
      <c r="F127"/>
      <c r="G127"/>
      <c r="H127" s="6"/>
      <c r="I127"/>
    </row>
    <row r="128" spans="1:9" s="3" customFormat="1" ht="12.75">
      <c r="A128"/>
      <c r="B128"/>
      <c r="C128"/>
      <c r="D128" s="4"/>
      <c r="E128"/>
      <c r="F128"/>
      <c r="G128"/>
      <c r="H128" s="6"/>
      <c r="I128"/>
    </row>
    <row r="129" spans="1:9" s="3" customFormat="1" ht="12.75">
      <c r="A129"/>
      <c r="B129"/>
      <c r="C129"/>
      <c r="D129" s="4"/>
      <c r="E129"/>
      <c r="F129"/>
      <c r="G129"/>
      <c r="H129" s="6"/>
      <c r="I129"/>
    </row>
    <row r="130" spans="1:9" s="3" customFormat="1" ht="12.75">
      <c r="A130"/>
      <c r="B130"/>
      <c r="C130"/>
      <c r="D130" s="4"/>
      <c r="E130"/>
      <c r="F130"/>
      <c r="G130"/>
      <c r="H130" s="6"/>
      <c r="I130"/>
    </row>
    <row r="131" spans="1:9" s="3" customFormat="1" ht="12.75">
      <c r="A131"/>
      <c r="B131"/>
      <c r="C131"/>
      <c r="D131" s="4"/>
      <c r="E131"/>
      <c r="F131"/>
      <c r="G131"/>
      <c r="H131" s="6"/>
      <c r="I131"/>
    </row>
    <row r="132" spans="1:9" s="3" customFormat="1" ht="12.75">
      <c r="A132"/>
      <c r="B132"/>
      <c r="C132"/>
      <c r="D132" s="4"/>
      <c r="E132"/>
      <c r="F132"/>
      <c r="G132"/>
      <c r="H132" s="6"/>
      <c r="I132"/>
    </row>
    <row r="133" spans="1:9" s="3" customFormat="1" ht="12.75">
      <c r="A133"/>
      <c r="B133"/>
      <c r="C133"/>
      <c r="D133" s="4"/>
      <c r="E133"/>
      <c r="F133"/>
      <c r="G133"/>
      <c r="H133" s="6"/>
      <c r="I133"/>
    </row>
    <row r="134" spans="1:9" s="3" customFormat="1" ht="12.75">
      <c r="A134"/>
      <c r="B134"/>
      <c r="C134"/>
      <c r="D134" s="4"/>
      <c r="E134"/>
      <c r="F134"/>
      <c r="G134"/>
      <c r="H134" s="6"/>
      <c r="I134"/>
    </row>
    <row r="135" spans="1:9" s="3" customFormat="1" ht="12.75">
      <c r="A135"/>
      <c r="B135"/>
      <c r="C135"/>
      <c r="D135" s="4"/>
      <c r="E135"/>
      <c r="F135"/>
      <c r="G135"/>
      <c r="H135" s="6"/>
      <c r="I135"/>
    </row>
    <row r="136" spans="1:9" s="3" customFormat="1" ht="12.75">
      <c r="A136"/>
      <c r="B136"/>
      <c r="C136"/>
      <c r="D136" s="4"/>
      <c r="E136"/>
      <c r="F136"/>
      <c r="G136"/>
      <c r="H136" s="6"/>
      <c r="I136"/>
    </row>
    <row r="137" spans="1:9" s="3" customFormat="1" ht="12.75">
      <c r="A137"/>
      <c r="B137"/>
      <c r="C137"/>
      <c r="D137" s="4"/>
      <c r="E137"/>
      <c r="F137"/>
      <c r="G137"/>
      <c r="H137" s="6"/>
      <c r="I137"/>
    </row>
    <row r="138" spans="1:9" s="3" customFormat="1" ht="12.75">
      <c r="A138"/>
      <c r="B138"/>
      <c r="C138"/>
      <c r="D138" s="4"/>
      <c r="E138"/>
      <c r="F138"/>
      <c r="G138"/>
      <c r="H138" s="6"/>
      <c r="I138"/>
    </row>
    <row r="139" spans="1:9" s="3" customFormat="1" ht="12.75">
      <c r="A139"/>
      <c r="B139"/>
      <c r="C139"/>
      <c r="D139" s="4"/>
      <c r="E139"/>
      <c r="F139"/>
      <c r="G139"/>
      <c r="H139" s="6"/>
      <c r="I139"/>
    </row>
    <row r="140" spans="1:9" s="3" customFormat="1" ht="12.75">
      <c r="A140"/>
      <c r="B140"/>
      <c r="C140"/>
      <c r="D140" s="4"/>
      <c r="E140"/>
      <c r="F140"/>
      <c r="G140"/>
      <c r="H140" s="6"/>
      <c r="I140"/>
    </row>
    <row r="141" spans="1:9" s="3" customFormat="1" ht="12.75">
      <c r="A141"/>
      <c r="B141"/>
      <c r="C141"/>
      <c r="D141" s="4"/>
      <c r="E141"/>
      <c r="F141"/>
      <c r="G141"/>
      <c r="H141" s="6"/>
      <c r="I141"/>
    </row>
    <row r="142" spans="1:9" s="3" customFormat="1" ht="12.75">
      <c r="A142"/>
      <c r="B142"/>
      <c r="C142"/>
      <c r="D142" s="4"/>
      <c r="E142"/>
      <c r="F142"/>
      <c r="G142"/>
      <c r="H142" s="6"/>
      <c r="I142"/>
    </row>
    <row r="143" spans="1:9" s="3" customFormat="1" ht="12.75">
      <c r="A143"/>
      <c r="B143"/>
      <c r="C143"/>
      <c r="D143" s="4"/>
      <c r="E143"/>
      <c r="F143"/>
      <c r="G143"/>
      <c r="H143" s="6"/>
      <c r="I143"/>
    </row>
    <row r="144" spans="1:9" s="3" customFormat="1" ht="12.75">
      <c r="A144"/>
      <c r="B144"/>
      <c r="C144"/>
      <c r="D144" s="4"/>
      <c r="E144"/>
      <c r="F144"/>
      <c r="G144"/>
      <c r="H144" s="6"/>
      <c r="I144"/>
    </row>
    <row r="145" spans="1:9" s="3" customFormat="1" ht="12.75">
      <c r="A145"/>
      <c r="B145"/>
      <c r="C145"/>
      <c r="D145" s="4"/>
      <c r="E145"/>
      <c r="F145"/>
      <c r="G145"/>
      <c r="H145" s="6"/>
      <c r="I145"/>
    </row>
    <row r="146" spans="1:9" s="3" customFormat="1" ht="12.75">
      <c r="A146"/>
      <c r="B146"/>
      <c r="C146"/>
      <c r="D146" s="4"/>
      <c r="E146"/>
      <c r="F146"/>
      <c r="G146"/>
      <c r="H146" s="6"/>
      <c r="I146"/>
    </row>
    <row r="147" spans="1:9" s="3" customFormat="1" ht="12.75">
      <c r="A147"/>
      <c r="B147"/>
      <c r="C147"/>
      <c r="D147" s="4"/>
      <c r="E147"/>
      <c r="F147"/>
      <c r="G147"/>
      <c r="H147" s="6"/>
      <c r="I147"/>
    </row>
    <row r="148" spans="1:9" s="3" customFormat="1" ht="12.75">
      <c r="A148"/>
      <c r="B148"/>
      <c r="C148"/>
      <c r="D148" s="4"/>
      <c r="E148"/>
      <c r="F148"/>
      <c r="G148"/>
      <c r="H148" s="6"/>
      <c r="I148"/>
    </row>
    <row r="149" spans="1:9" s="3" customFormat="1" ht="12.75">
      <c r="A149"/>
      <c r="B149"/>
      <c r="C149"/>
      <c r="D149" s="4"/>
      <c r="E149"/>
      <c r="F149"/>
      <c r="G149"/>
      <c r="H149" s="6"/>
      <c r="I149"/>
    </row>
    <row r="150" spans="1:9" s="3" customFormat="1" ht="12.75">
      <c r="A150"/>
      <c r="B150"/>
      <c r="C150"/>
      <c r="D150" s="4"/>
      <c r="E150"/>
      <c r="F150"/>
      <c r="G150"/>
      <c r="H150" s="6"/>
      <c r="I150"/>
    </row>
    <row r="151" spans="1:9" s="3" customFormat="1" ht="12.75">
      <c r="A151"/>
      <c r="B151"/>
      <c r="C151"/>
      <c r="D151" s="4"/>
      <c r="E151"/>
      <c r="F151"/>
      <c r="G151"/>
      <c r="H151" s="6"/>
      <c r="I151"/>
    </row>
    <row r="152" spans="1:9" s="3" customFormat="1" ht="12.75">
      <c r="A152"/>
      <c r="B152"/>
      <c r="C152"/>
      <c r="D152" s="4"/>
      <c r="E152"/>
      <c r="F152"/>
      <c r="G152"/>
      <c r="H152" s="6"/>
      <c r="I152"/>
    </row>
    <row r="153" spans="1:9" s="3" customFormat="1" ht="12.75">
      <c r="A153"/>
      <c r="B153"/>
      <c r="C153"/>
      <c r="D153" s="4"/>
      <c r="E153"/>
      <c r="F153"/>
      <c r="G153"/>
      <c r="H153" s="6"/>
      <c r="I153"/>
    </row>
    <row r="154" spans="1:9" s="3" customFormat="1" ht="12.75">
      <c r="A154"/>
      <c r="B154"/>
      <c r="C154"/>
      <c r="D154" s="4"/>
      <c r="E154"/>
      <c r="F154"/>
      <c r="G154"/>
      <c r="H154" s="6"/>
      <c r="I154"/>
    </row>
    <row r="155" spans="1:9" s="3" customFormat="1" ht="12.75">
      <c r="A155"/>
      <c r="B155"/>
      <c r="C155"/>
      <c r="D155" s="4"/>
      <c r="E155"/>
      <c r="F155"/>
      <c r="G155"/>
      <c r="H155" s="6"/>
      <c r="I155"/>
    </row>
    <row r="156" spans="1:9" s="3" customFormat="1" ht="12.75">
      <c r="A156"/>
      <c r="B156"/>
      <c r="C156"/>
      <c r="D156" s="4"/>
      <c r="E156"/>
      <c r="F156"/>
      <c r="G156"/>
      <c r="H156" s="6"/>
      <c r="I156"/>
    </row>
    <row r="157" spans="1:9" s="3" customFormat="1" ht="12.75">
      <c r="A157"/>
      <c r="B157"/>
      <c r="C157"/>
      <c r="D157" s="4"/>
      <c r="E157"/>
      <c r="F157"/>
      <c r="G157"/>
      <c r="H157" s="6"/>
      <c r="I157"/>
    </row>
    <row r="158" spans="1:9" s="3" customFormat="1" ht="12.75">
      <c r="A158"/>
      <c r="B158"/>
      <c r="C158"/>
      <c r="D158" s="4"/>
      <c r="E158"/>
      <c r="F158"/>
      <c r="G158"/>
      <c r="H158" s="6"/>
      <c r="I158"/>
    </row>
    <row r="159" spans="1:9" s="3" customFormat="1" ht="12.75">
      <c r="A159"/>
      <c r="B159"/>
      <c r="C159"/>
      <c r="D159" s="4"/>
      <c r="E159"/>
      <c r="F159"/>
      <c r="G159"/>
      <c r="H159" s="6"/>
      <c r="I159"/>
    </row>
    <row r="160" spans="1:9" s="3" customFormat="1" ht="12.75">
      <c r="A160"/>
      <c r="B160"/>
      <c r="C160"/>
      <c r="D160" s="4"/>
      <c r="E160"/>
      <c r="F160"/>
      <c r="G160"/>
      <c r="H160" s="6"/>
      <c r="I160"/>
    </row>
    <row r="161" spans="1:9" s="3" customFormat="1" ht="12.75">
      <c r="A161"/>
      <c r="B161"/>
      <c r="C161"/>
      <c r="D161" s="4"/>
      <c r="E161"/>
      <c r="F161"/>
      <c r="G161"/>
      <c r="H161" s="6"/>
      <c r="I161"/>
    </row>
    <row r="162" spans="1:9" s="3" customFormat="1" ht="12.75">
      <c r="A162"/>
      <c r="B162"/>
      <c r="C162"/>
      <c r="D162" s="4"/>
      <c r="E162"/>
      <c r="F162"/>
      <c r="G162"/>
      <c r="H162" s="6"/>
      <c r="I162"/>
    </row>
    <row r="163" spans="1:9" s="3" customFormat="1" ht="12.75">
      <c r="A163"/>
      <c r="B163"/>
      <c r="C163"/>
      <c r="D163" s="4"/>
      <c r="E163"/>
      <c r="F163"/>
      <c r="G163"/>
      <c r="H163" s="6"/>
      <c r="I163"/>
    </row>
    <row r="164" spans="1:9" s="3" customFormat="1" ht="12.75">
      <c r="A164"/>
      <c r="B164"/>
      <c r="C164"/>
      <c r="D164" s="4"/>
      <c r="E164"/>
      <c r="F164"/>
      <c r="G164"/>
      <c r="H164" s="6"/>
      <c r="I164"/>
    </row>
    <row r="165" spans="1:9" s="3" customFormat="1" ht="12.75">
      <c r="A165"/>
      <c r="B165"/>
      <c r="C165"/>
      <c r="D165" s="4"/>
      <c r="E165"/>
      <c r="F165"/>
      <c r="G165"/>
      <c r="H165" s="6"/>
      <c r="I165"/>
    </row>
    <row r="166" spans="1:9" s="3" customFormat="1" ht="12.75">
      <c r="A166"/>
      <c r="B166"/>
      <c r="C166"/>
      <c r="D166" s="4"/>
      <c r="E166"/>
      <c r="F166"/>
      <c r="G166"/>
      <c r="H166" s="6"/>
      <c r="I166"/>
    </row>
    <row r="167" spans="1:9" s="3" customFormat="1" ht="12.75">
      <c r="A167"/>
      <c r="B167"/>
      <c r="C167"/>
      <c r="D167" s="4"/>
      <c r="E167"/>
      <c r="F167"/>
      <c r="G167"/>
      <c r="H167" s="6"/>
      <c r="I167"/>
    </row>
    <row r="168" spans="1:9" s="3" customFormat="1" ht="12.75">
      <c r="A168"/>
      <c r="B168"/>
      <c r="C168"/>
      <c r="D168" s="4"/>
      <c r="E168"/>
      <c r="F168"/>
      <c r="G168"/>
      <c r="H168" s="6"/>
      <c r="I168"/>
    </row>
    <row r="169" spans="1:9" s="3" customFormat="1" ht="12.75">
      <c r="A169"/>
      <c r="B169"/>
      <c r="C169"/>
      <c r="D169" s="4"/>
      <c r="E169"/>
      <c r="F169"/>
      <c r="G169"/>
      <c r="H169" s="6"/>
      <c r="I169"/>
    </row>
    <row r="170" spans="1:9" s="3" customFormat="1" ht="12.75">
      <c r="A170"/>
      <c r="B170"/>
      <c r="C170"/>
      <c r="D170" s="4"/>
      <c r="E170"/>
      <c r="F170"/>
      <c r="G170"/>
      <c r="H170" s="6"/>
      <c r="I170"/>
    </row>
    <row r="171" spans="1:9" s="3" customFormat="1" ht="12.75">
      <c r="A171"/>
      <c r="B171"/>
      <c r="C171"/>
      <c r="D171" s="4"/>
      <c r="E171"/>
      <c r="F171"/>
      <c r="G171"/>
      <c r="H171" s="6"/>
      <c r="I171"/>
    </row>
    <row r="172" spans="1:9" s="3" customFormat="1" ht="12.75">
      <c r="A172"/>
      <c r="B172"/>
      <c r="C172"/>
      <c r="D172" s="4"/>
      <c r="E172"/>
      <c r="F172"/>
      <c r="G172"/>
      <c r="H172" s="6"/>
      <c r="I172"/>
    </row>
    <row r="173" spans="1:9" s="3" customFormat="1" ht="12.75">
      <c r="A173"/>
      <c r="B173"/>
      <c r="C173"/>
      <c r="D173" s="4"/>
      <c r="E173"/>
      <c r="F173"/>
      <c r="G173"/>
      <c r="H173" s="6"/>
      <c r="I173"/>
    </row>
    <row r="174" spans="1:9" s="3" customFormat="1" ht="12.75">
      <c r="A174"/>
      <c r="B174"/>
      <c r="C174"/>
      <c r="D174" s="4"/>
      <c r="E174"/>
      <c r="F174"/>
      <c r="G174"/>
      <c r="H174" s="6"/>
      <c r="I174"/>
    </row>
    <row r="175" spans="1:9" s="3" customFormat="1" ht="12.75">
      <c r="A175"/>
      <c r="B175"/>
      <c r="C175"/>
      <c r="D175" s="4"/>
      <c r="E175"/>
      <c r="F175"/>
      <c r="G175"/>
      <c r="H175" s="6"/>
      <c r="I175"/>
    </row>
    <row r="176" spans="1:9" s="3" customFormat="1" ht="12.75">
      <c r="A176"/>
      <c r="B176"/>
      <c r="C176"/>
      <c r="D176" s="4"/>
      <c r="E176"/>
      <c r="F176"/>
      <c r="G176"/>
      <c r="H176" s="6"/>
      <c r="I176"/>
    </row>
    <row r="177" spans="1:9" s="3" customFormat="1" ht="12.75">
      <c r="A177"/>
      <c r="B177"/>
      <c r="C177"/>
      <c r="D177" s="4"/>
      <c r="E177"/>
      <c r="F177"/>
      <c r="G177"/>
      <c r="H177" s="6"/>
      <c r="I177"/>
    </row>
    <row r="178" spans="1:9" s="3" customFormat="1" ht="12.75">
      <c r="A178"/>
      <c r="B178"/>
      <c r="C178"/>
      <c r="D178" s="4"/>
      <c r="E178"/>
      <c r="F178"/>
      <c r="G178"/>
      <c r="H178" s="6"/>
      <c r="I178"/>
    </row>
    <row r="179" spans="1:9" s="3" customFormat="1" ht="12.75">
      <c r="A179"/>
      <c r="B179"/>
      <c r="C179"/>
      <c r="D179" s="4"/>
      <c r="E179"/>
      <c r="F179"/>
      <c r="G179"/>
      <c r="H179" s="6"/>
      <c r="I179"/>
    </row>
    <row r="180" spans="1:9" s="3" customFormat="1" ht="12.75">
      <c r="A180"/>
      <c r="B180"/>
      <c r="C180"/>
      <c r="D180" s="4"/>
      <c r="E180"/>
      <c r="F180"/>
      <c r="G180"/>
      <c r="H180" s="6"/>
      <c r="I180"/>
    </row>
    <row r="181" spans="1:9" s="3" customFormat="1" ht="12.75">
      <c r="A181"/>
      <c r="B181"/>
      <c r="C181"/>
      <c r="D181" s="4"/>
      <c r="E181"/>
      <c r="F181"/>
      <c r="G181"/>
      <c r="H181" s="6"/>
      <c r="I181"/>
    </row>
    <row r="182" spans="1:9" s="3" customFormat="1" ht="12.75">
      <c r="A182"/>
      <c r="B182"/>
      <c r="C182"/>
      <c r="D182" s="4"/>
      <c r="E182"/>
      <c r="F182"/>
      <c r="G182"/>
      <c r="H182" s="6"/>
      <c r="I182"/>
    </row>
    <row r="183" spans="1:9" s="3" customFormat="1" ht="12.75">
      <c r="A183"/>
      <c r="B183"/>
      <c r="C183"/>
      <c r="D183" s="4"/>
      <c r="E183"/>
      <c r="F183"/>
      <c r="G183"/>
      <c r="H183" s="6"/>
      <c r="I183"/>
    </row>
    <row r="184" spans="1:9" s="3" customFormat="1" ht="12.75">
      <c r="A184"/>
      <c r="B184"/>
      <c r="C184"/>
      <c r="D184" s="4"/>
      <c r="E184"/>
      <c r="F184"/>
      <c r="G184"/>
      <c r="H184" s="6"/>
      <c r="I184"/>
    </row>
    <row r="185" spans="1:9" s="3" customFormat="1" ht="12.75">
      <c r="A185"/>
      <c r="B185"/>
      <c r="C185"/>
      <c r="D185" s="4"/>
      <c r="E185"/>
      <c r="F185"/>
      <c r="G185"/>
      <c r="H185" s="6"/>
      <c r="I185"/>
    </row>
    <row r="186" spans="1:9" s="3" customFormat="1" ht="12.75">
      <c r="A186"/>
      <c r="B186"/>
      <c r="C186"/>
      <c r="D186" s="4"/>
      <c r="E186"/>
      <c r="F186"/>
      <c r="G186"/>
      <c r="H186" s="6"/>
      <c r="I186"/>
    </row>
    <row r="187" spans="1:9" s="3" customFormat="1" ht="12.75">
      <c r="A187"/>
      <c r="B187"/>
      <c r="C187"/>
      <c r="D187" s="4"/>
      <c r="E187"/>
      <c r="F187"/>
      <c r="G187"/>
      <c r="H187" s="6"/>
      <c r="I187"/>
    </row>
    <row r="188" spans="1:9" s="3" customFormat="1" ht="12.75">
      <c r="A188"/>
      <c r="B188"/>
      <c r="C188"/>
      <c r="D188" s="4"/>
      <c r="E188"/>
      <c r="F188"/>
      <c r="G188"/>
      <c r="H188" s="6"/>
      <c r="I188"/>
    </row>
    <row r="189" spans="1:9" s="3" customFormat="1" ht="12.75">
      <c r="A189"/>
      <c r="B189"/>
      <c r="C189"/>
      <c r="D189" s="4"/>
      <c r="E189"/>
      <c r="F189"/>
      <c r="G189"/>
      <c r="H189" s="6"/>
      <c r="I189"/>
    </row>
    <row r="190" spans="1:9" s="3" customFormat="1" ht="12.75">
      <c r="A190"/>
      <c r="B190"/>
      <c r="C190"/>
      <c r="D190" s="4"/>
      <c r="E190"/>
      <c r="F190"/>
      <c r="G190"/>
      <c r="H190" s="6"/>
      <c r="I190"/>
    </row>
    <row r="191" spans="1:9" s="3" customFormat="1" ht="12.75">
      <c r="A191"/>
      <c r="B191"/>
      <c r="C191"/>
      <c r="D191" s="4"/>
      <c r="E191"/>
      <c r="F191"/>
      <c r="G191"/>
      <c r="H191" s="6"/>
      <c r="I191"/>
    </row>
    <row r="192" spans="1:9" s="3" customFormat="1" ht="12.75">
      <c r="A192"/>
      <c r="B192"/>
      <c r="C192"/>
      <c r="D192" s="4"/>
      <c r="E192"/>
      <c r="F192"/>
      <c r="G192"/>
      <c r="H192" s="6"/>
      <c r="I192"/>
    </row>
    <row r="193" spans="1:9" s="3" customFormat="1" ht="12.75">
      <c r="A193"/>
      <c r="B193"/>
      <c r="C193"/>
      <c r="D193" s="4"/>
      <c r="E193"/>
      <c r="F193"/>
      <c r="G193"/>
      <c r="H193" s="6"/>
      <c r="I193"/>
    </row>
    <row r="194" spans="1:9" s="3" customFormat="1" ht="12.75">
      <c r="A194"/>
      <c r="B194"/>
      <c r="C194"/>
      <c r="D194" s="4"/>
      <c r="E194"/>
      <c r="F194"/>
      <c r="G194"/>
      <c r="H194" s="6"/>
      <c r="I194"/>
    </row>
    <row r="195" spans="1:9" s="3" customFormat="1" ht="12.75">
      <c r="A195"/>
      <c r="B195"/>
      <c r="C195"/>
      <c r="D195" s="4"/>
      <c r="E195"/>
      <c r="F195"/>
      <c r="G195"/>
      <c r="H195" s="6"/>
      <c r="I195"/>
    </row>
    <row r="196" spans="1:9" s="3" customFormat="1" ht="12.75">
      <c r="A196"/>
      <c r="B196"/>
      <c r="C196"/>
      <c r="D196" s="4"/>
      <c r="E196"/>
      <c r="F196"/>
      <c r="G196"/>
      <c r="H196" s="6"/>
      <c r="I196"/>
    </row>
    <row r="197" spans="1:9" s="3" customFormat="1" ht="12.75">
      <c r="A197"/>
      <c r="B197"/>
      <c r="C197"/>
      <c r="D197" s="4"/>
      <c r="E197"/>
      <c r="F197"/>
      <c r="G197"/>
      <c r="H197" s="6"/>
      <c r="I197"/>
    </row>
    <row r="198" spans="1:9" s="3" customFormat="1" ht="12.75">
      <c r="A198"/>
      <c r="B198"/>
      <c r="C198"/>
      <c r="D198" s="4"/>
      <c r="E198"/>
      <c r="F198"/>
      <c r="G198"/>
      <c r="H198" s="6"/>
      <c r="I198"/>
    </row>
    <row r="199" spans="1:9" s="3" customFormat="1" ht="12.75">
      <c r="A199"/>
      <c r="B199"/>
      <c r="C199"/>
      <c r="D199" s="4"/>
      <c r="E199"/>
      <c r="F199"/>
      <c r="G199"/>
      <c r="H199" s="6"/>
      <c r="I199"/>
    </row>
    <row r="200" spans="1:9" s="3" customFormat="1" ht="12.75">
      <c r="A200"/>
      <c r="B200"/>
      <c r="C200"/>
      <c r="D200" s="4"/>
      <c r="E200"/>
      <c r="F200"/>
      <c r="G200"/>
      <c r="H200" s="6"/>
      <c r="I200"/>
    </row>
    <row r="201" spans="1:9" s="3" customFormat="1" ht="12.75">
      <c r="A201"/>
      <c r="B201"/>
      <c r="C201"/>
      <c r="D201" s="4"/>
      <c r="E201"/>
      <c r="F201"/>
      <c r="G201"/>
      <c r="H201" s="6"/>
      <c r="I201"/>
    </row>
    <row r="202" spans="1:9" s="3" customFormat="1" ht="12.75">
      <c r="A202"/>
      <c r="B202"/>
      <c r="C202"/>
      <c r="D202" s="4"/>
      <c r="E202"/>
      <c r="F202"/>
      <c r="G202"/>
      <c r="H202" s="6"/>
      <c r="I202"/>
    </row>
    <row r="203" spans="1:9" s="3" customFormat="1" ht="12.75">
      <c r="A203"/>
      <c r="B203"/>
      <c r="C203"/>
      <c r="D203" s="4"/>
      <c r="E203"/>
      <c r="F203"/>
      <c r="G203"/>
      <c r="H203" s="6"/>
      <c r="I203"/>
    </row>
    <row r="204" spans="1:9" s="3" customFormat="1" ht="12.75">
      <c r="A204"/>
      <c r="B204"/>
      <c r="C204"/>
      <c r="D204" s="4"/>
      <c r="E204"/>
      <c r="F204"/>
      <c r="G204"/>
      <c r="H204" s="6"/>
      <c r="I204"/>
    </row>
    <row r="205" spans="1:9" s="3" customFormat="1" ht="12.75">
      <c r="A205"/>
      <c r="B205"/>
      <c r="C205"/>
      <c r="D205" s="4"/>
      <c r="E205"/>
      <c r="F205"/>
      <c r="G205"/>
      <c r="H205" s="6"/>
      <c r="I205"/>
    </row>
    <row r="206" spans="1:9" s="3" customFormat="1" ht="12.75">
      <c r="A206"/>
      <c r="B206"/>
      <c r="C206"/>
      <c r="D206" s="4"/>
      <c r="E206"/>
      <c r="F206"/>
      <c r="G206"/>
      <c r="H206" s="6"/>
      <c r="I206"/>
    </row>
    <row r="207" spans="1:9" s="3" customFormat="1" ht="12.75">
      <c r="A207"/>
      <c r="B207"/>
      <c r="C207"/>
      <c r="D207" s="4"/>
      <c r="E207"/>
      <c r="F207"/>
      <c r="G207"/>
      <c r="H207" s="6"/>
      <c r="I207"/>
    </row>
    <row r="208" spans="1:9" s="3" customFormat="1" ht="12.75">
      <c r="A208"/>
      <c r="B208"/>
      <c r="C208"/>
      <c r="D208" s="4"/>
      <c r="E208"/>
      <c r="F208"/>
      <c r="G208"/>
      <c r="H208" s="6"/>
      <c r="I208"/>
    </row>
    <row r="209" spans="1:9" s="3" customFormat="1" ht="12.75">
      <c r="A209"/>
      <c r="B209"/>
      <c r="C209"/>
      <c r="D209" s="4"/>
      <c r="E209"/>
      <c r="F209"/>
      <c r="G209"/>
      <c r="H209" s="6"/>
      <c r="I209"/>
    </row>
    <row r="210" spans="1:9" s="3" customFormat="1" ht="12.75">
      <c r="A210"/>
      <c r="B210"/>
      <c r="C210"/>
      <c r="D210" s="4"/>
      <c r="E210"/>
      <c r="F210"/>
      <c r="G210"/>
      <c r="H210" s="6"/>
      <c r="I210"/>
    </row>
    <row r="211" spans="1:9" s="3" customFormat="1" ht="12.75">
      <c r="A211"/>
      <c r="B211"/>
      <c r="C211"/>
      <c r="D211" s="4"/>
      <c r="E211"/>
      <c r="F211"/>
      <c r="G211"/>
      <c r="H211" s="6"/>
      <c r="I211"/>
    </row>
    <row r="212" spans="1:9" s="3" customFormat="1" ht="12.75">
      <c r="A212"/>
      <c r="B212"/>
      <c r="C212"/>
      <c r="D212" s="4"/>
      <c r="E212"/>
      <c r="F212"/>
      <c r="G212"/>
      <c r="H212" s="6"/>
      <c r="I212"/>
    </row>
    <row r="213" spans="1:9" s="3" customFormat="1" ht="12.75">
      <c r="A213"/>
      <c r="B213"/>
      <c r="C213"/>
      <c r="D213" s="4"/>
      <c r="E213"/>
      <c r="F213"/>
      <c r="G213"/>
      <c r="H213" s="6"/>
      <c r="I213"/>
    </row>
    <row r="214" spans="1:9" s="3" customFormat="1" ht="12.75">
      <c r="A214"/>
      <c r="B214"/>
      <c r="C214"/>
      <c r="D214" s="4"/>
      <c r="E214"/>
      <c r="F214"/>
      <c r="G214"/>
      <c r="H214" s="6"/>
      <c r="I214"/>
    </row>
    <row r="215" spans="1:9" s="3" customFormat="1" ht="12.75">
      <c r="A215"/>
      <c r="B215"/>
      <c r="C215"/>
      <c r="D215" s="4"/>
      <c r="E215"/>
      <c r="F215"/>
      <c r="G215"/>
      <c r="H215" s="6"/>
      <c r="I215"/>
    </row>
    <row r="216" spans="1:9" s="3" customFormat="1" ht="12.75">
      <c r="A216"/>
      <c r="B216"/>
      <c r="C216"/>
      <c r="D216" s="4"/>
      <c r="E216"/>
      <c r="F216"/>
      <c r="G216"/>
      <c r="H216" s="6"/>
      <c r="I216"/>
    </row>
    <row r="217" spans="1:9" s="3" customFormat="1" ht="12.75">
      <c r="A217"/>
      <c r="B217"/>
      <c r="C217"/>
      <c r="D217" s="4"/>
      <c r="E217"/>
      <c r="F217"/>
      <c r="G217"/>
      <c r="H217" s="6"/>
      <c r="I217"/>
    </row>
    <row r="218" spans="1:9" s="3" customFormat="1" ht="12.75">
      <c r="A218"/>
      <c r="B218"/>
      <c r="C218"/>
      <c r="D218" s="4"/>
      <c r="E218"/>
      <c r="F218"/>
      <c r="G218"/>
      <c r="H218" s="6"/>
      <c r="I218"/>
    </row>
    <row r="219" spans="1:9" s="3" customFormat="1" ht="12.75">
      <c r="A219"/>
      <c r="B219"/>
      <c r="C219"/>
      <c r="D219" s="4"/>
      <c r="E219"/>
      <c r="F219"/>
      <c r="G219"/>
      <c r="H219" s="6"/>
      <c r="I219"/>
    </row>
    <row r="220" spans="1:24" s="3" customFormat="1" ht="12.75">
      <c r="A220"/>
      <c r="B220"/>
      <c r="C220"/>
      <c r="D220" s="4"/>
      <c r="E220"/>
      <c r="F220"/>
      <c r="G220"/>
      <c r="H220" s="6"/>
      <c r="I220"/>
      <c r="K220"/>
      <c r="L220"/>
      <c r="M220"/>
      <c r="N220"/>
      <c r="O220"/>
      <c r="P220"/>
      <c r="Q220"/>
      <c r="R220"/>
      <c r="S220"/>
      <c r="T220"/>
      <c r="U220"/>
      <c r="V220"/>
      <c r="W220"/>
      <c r="X220"/>
    </row>
    <row r="221" spans="1:24" s="3" customFormat="1" ht="12.75">
      <c r="A221"/>
      <c r="B221"/>
      <c r="C221"/>
      <c r="D221" s="4"/>
      <c r="E221"/>
      <c r="F221"/>
      <c r="G221"/>
      <c r="H221" s="6"/>
      <c r="I221"/>
      <c r="K221"/>
      <c r="L221"/>
      <c r="M221"/>
      <c r="N221"/>
      <c r="O221"/>
      <c r="P221"/>
      <c r="Q221"/>
      <c r="R221"/>
      <c r="S221"/>
      <c r="T221"/>
      <c r="U221"/>
      <c r="V221"/>
      <c r="W221"/>
      <c r="X221"/>
    </row>
    <row r="222" spans="1:24" s="3" customFormat="1" ht="12.75">
      <c r="A222"/>
      <c r="B222"/>
      <c r="C222"/>
      <c r="D222" s="4"/>
      <c r="E222"/>
      <c r="F222"/>
      <c r="G222"/>
      <c r="H222" s="6"/>
      <c r="I222"/>
      <c r="K222"/>
      <c r="L222"/>
      <c r="M222"/>
      <c r="N222"/>
      <c r="O222"/>
      <c r="P222"/>
      <c r="Q222"/>
      <c r="R222"/>
      <c r="S222"/>
      <c r="T222"/>
      <c r="U222"/>
      <c r="V222"/>
      <c r="W222"/>
      <c r="X222"/>
    </row>
    <row r="223" spans="1:24" s="3" customFormat="1" ht="12.75">
      <c r="A223"/>
      <c r="B223"/>
      <c r="C223"/>
      <c r="D223" s="4"/>
      <c r="E223"/>
      <c r="F223"/>
      <c r="G223"/>
      <c r="H223" s="6"/>
      <c r="I223"/>
      <c r="K223"/>
      <c r="L223"/>
      <c r="M223"/>
      <c r="N223"/>
      <c r="O223"/>
      <c r="P223"/>
      <c r="Q223"/>
      <c r="R223"/>
      <c r="S223"/>
      <c r="T223"/>
      <c r="U223"/>
      <c r="V223"/>
      <c r="W223"/>
      <c r="X223"/>
    </row>
    <row r="224" spans="1:24" s="3" customFormat="1" ht="12.75">
      <c r="A224"/>
      <c r="B224"/>
      <c r="C224"/>
      <c r="D224" s="4"/>
      <c r="E224"/>
      <c r="F224"/>
      <c r="G224"/>
      <c r="H224" s="6"/>
      <c r="I224"/>
      <c r="K224"/>
      <c r="L224"/>
      <c r="M224"/>
      <c r="N224"/>
      <c r="O224"/>
      <c r="P224"/>
      <c r="Q224"/>
      <c r="R224"/>
      <c r="S224"/>
      <c r="T224"/>
      <c r="U224"/>
      <c r="V224"/>
      <c r="W224"/>
      <c r="X224"/>
    </row>
    <row r="225" spans="1:9" s="3" customFormat="1" ht="12.75">
      <c r="A225"/>
      <c r="B225"/>
      <c r="C225"/>
      <c r="D225" s="4"/>
      <c r="E225"/>
      <c r="F225"/>
      <c r="G225"/>
      <c r="H225" s="6"/>
      <c r="I225"/>
    </row>
    <row r="226" spans="1:9" s="3" customFormat="1" ht="12.75">
      <c r="A226"/>
      <c r="B226"/>
      <c r="C226"/>
      <c r="D226" s="4"/>
      <c r="E226"/>
      <c r="F226"/>
      <c r="G226"/>
      <c r="H226" s="6"/>
      <c r="I226"/>
    </row>
    <row r="227" spans="1:9" s="3" customFormat="1" ht="12.75">
      <c r="A227"/>
      <c r="B227"/>
      <c r="C227"/>
      <c r="D227" s="4"/>
      <c r="E227"/>
      <c r="F227"/>
      <c r="G227"/>
      <c r="H227" s="6"/>
      <c r="I227"/>
    </row>
    <row r="228" spans="1:9" s="3" customFormat="1" ht="12.75">
      <c r="A228"/>
      <c r="B228"/>
      <c r="C228"/>
      <c r="D228" s="4"/>
      <c r="E228"/>
      <c r="F228"/>
      <c r="G228"/>
      <c r="H228" s="6"/>
      <c r="I228"/>
    </row>
    <row r="229" spans="1:9" s="3" customFormat="1" ht="12.75">
      <c r="A229"/>
      <c r="B229"/>
      <c r="C229"/>
      <c r="D229" s="4"/>
      <c r="E229"/>
      <c r="F229"/>
      <c r="G229"/>
      <c r="H229" s="6"/>
      <c r="I229"/>
    </row>
    <row r="230" spans="1:9" s="3" customFormat="1" ht="12.75">
      <c r="A230"/>
      <c r="B230"/>
      <c r="C230"/>
      <c r="D230" s="4"/>
      <c r="E230"/>
      <c r="F230"/>
      <c r="G230"/>
      <c r="H230" s="6"/>
      <c r="I230"/>
    </row>
    <row r="231" spans="1:9" s="3" customFormat="1" ht="12.75">
      <c r="A231"/>
      <c r="B231"/>
      <c r="C231"/>
      <c r="D231" s="4"/>
      <c r="E231"/>
      <c r="F231"/>
      <c r="G231"/>
      <c r="H231" s="6"/>
      <c r="I231"/>
    </row>
    <row r="232" spans="1:9" s="3" customFormat="1" ht="12.75">
      <c r="A232"/>
      <c r="B232"/>
      <c r="C232"/>
      <c r="D232" s="4"/>
      <c r="E232"/>
      <c r="F232"/>
      <c r="G232"/>
      <c r="H232" s="6"/>
      <c r="I232"/>
    </row>
    <row r="233" spans="1:33" s="3" customFormat="1" ht="12.75">
      <c r="A233"/>
      <c r="B233"/>
      <c r="C233"/>
      <c r="D233" s="4"/>
      <c r="E233"/>
      <c r="F233"/>
      <c r="G233"/>
      <c r="H233" s="6"/>
      <c r="I233"/>
      <c r="K233"/>
      <c r="L233"/>
      <c r="M233"/>
      <c r="N233"/>
      <c r="O233"/>
      <c r="P233"/>
      <c r="Q233"/>
      <c r="R233"/>
      <c r="S233"/>
      <c r="T233"/>
      <c r="U233"/>
      <c r="V233"/>
      <c r="W233"/>
      <c r="X233"/>
      <c r="Y233"/>
      <c r="Z233"/>
      <c r="AA233"/>
      <c r="AB233"/>
      <c r="AC233"/>
      <c r="AD233"/>
      <c r="AE233"/>
      <c r="AF233"/>
      <c r="AG233"/>
    </row>
    <row r="286" spans="4:20" ht="12.75">
      <c r="D286"/>
      <c r="H286"/>
      <c r="K286" s="174"/>
      <c r="L286" s="174"/>
      <c r="M286" s="174"/>
      <c r="N286" s="174"/>
      <c r="O286" s="174"/>
      <c r="P286" s="174"/>
      <c r="Q286" s="174"/>
      <c r="R286" s="174"/>
      <c r="S286" s="174"/>
      <c r="T286" s="174"/>
    </row>
    <row r="313" spans="4:26" ht="12.75">
      <c r="D313"/>
      <c r="H313"/>
      <c r="K313" s="176"/>
      <c r="L313" s="176"/>
      <c r="M313" s="176"/>
      <c r="N313" s="176"/>
      <c r="O313" s="176"/>
      <c r="P313" s="176"/>
      <c r="Q313" s="176"/>
      <c r="R313" s="176"/>
      <c r="S313" s="176"/>
      <c r="T313" s="176"/>
      <c r="U313" s="176"/>
      <c r="V313" s="176"/>
      <c r="W313" s="176"/>
      <c r="X313" s="176"/>
      <c r="Y313" s="176"/>
      <c r="Z313" s="176"/>
    </row>
    <row r="314" spans="4:26" ht="12.75">
      <c r="D314"/>
      <c r="H314"/>
      <c r="K314" s="174"/>
      <c r="L314" s="174"/>
      <c r="M314" s="174"/>
      <c r="N314" s="174"/>
      <c r="O314" s="174"/>
      <c r="P314" s="174"/>
      <c r="Q314" s="174"/>
      <c r="R314" s="174"/>
      <c r="S314" s="180"/>
      <c r="T314" s="180"/>
      <c r="U314" s="180"/>
      <c r="V314" s="180"/>
      <c r="W314" s="180"/>
      <c r="X314" s="180"/>
      <c r="Y314" s="180"/>
      <c r="Z314" s="180"/>
    </row>
    <row r="381" spans="4:17" ht="12.75">
      <c r="D381"/>
      <c r="H381"/>
      <c r="K381" s="176"/>
      <c r="L381" s="176"/>
      <c r="M381" s="176"/>
      <c r="N381" s="176"/>
      <c r="O381" s="176"/>
      <c r="P381" s="176"/>
      <c r="Q381" s="176"/>
    </row>
    <row r="382" spans="4:17" ht="12.75">
      <c r="D382"/>
      <c r="H382"/>
      <c r="K382" s="180"/>
      <c r="L382" s="180"/>
      <c r="M382" s="180"/>
      <c r="N382" s="180"/>
      <c r="O382" s="180"/>
      <c r="P382" s="174"/>
      <c r="Q382" s="174"/>
    </row>
    <row r="385" spans="4:11" ht="12.75">
      <c r="D385"/>
      <c r="H385"/>
      <c r="K385" s="6"/>
    </row>
    <row r="387" spans="4:8" ht="42.75" customHeight="1">
      <c r="D387"/>
      <c r="H387"/>
    </row>
    <row r="388" spans="4:8" ht="20.25" customHeight="1">
      <c r="D388"/>
      <c r="H388"/>
    </row>
    <row r="403" ht="16.5" customHeight="1"/>
    <row r="404" ht="42.75" customHeight="1"/>
    <row r="405" ht="18.75" customHeight="1"/>
    <row r="418" spans="4:12" ht="12.75">
      <c r="D418"/>
      <c r="H418"/>
      <c r="L418" s="15" t="s">
        <v>3</v>
      </c>
    </row>
    <row r="420" spans="4:12" ht="86.25" customHeight="1">
      <c r="D420"/>
      <c r="H420"/>
      <c r="J420" s="38"/>
      <c r="K420" s="38"/>
      <c r="L420" s="38"/>
    </row>
    <row r="421" spans="4:12" ht="15.75" customHeight="1">
      <c r="D421"/>
      <c r="H421"/>
      <c r="J421" s="1"/>
      <c r="K421" s="1"/>
      <c r="L421" s="1"/>
    </row>
    <row r="422" spans="4:15" ht="15.75" customHeight="1">
      <c r="D422"/>
      <c r="H422"/>
      <c r="J422" s="199"/>
      <c r="K422" s="199"/>
      <c r="L422" s="199"/>
      <c r="M422" s="6"/>
      <c r="N422" s="6"/>
      <c r="O422" s="6"/>
    </row>
    <row r="423" spans="1:21" s="3" customFormat="1" ht="12.75">
      <c r="A423"/>
      <c r="B423"/>
      <c r="C423"/>
      <c r="D423" s="4"/>
      <c r="E423"/>
      <c r="F423"/>
      <c r="G423"/>
      <c r="H423" s="6"/>
      <c r="I423"/>
      <c r="J423" s="34"/>
      <c r="K423" s="34"/>
      <c r="L423" s="35"/>
      <c r="N423"/>
      <c r="O423"/>
      <c r="P423"/>
      <c r="Q423"/>
      <c r="R423"/>
      <c r="S423"/>
      <c r="T423"/>
      <c r="U423"/>
    </row>
    <row r="424" spans="1:21" s="3" customFormat="1" ht="12.75">
      <c r="A424"/>
      <c r="B424"/>
      <c r="C424"/>
      <c r="D424" s="4"/>
      <c r="E424"/>
      <c r="F424"/>
      <c r="G424"/>
      <c r="H424" s="6"/>
      <c r="I424"/>
      <c r="J424" s="34"/>
      <c r="K424" s="34"/>
      <c r="L424" s="35"/>
      <c r="N424"/>
      <c r="O424"/>
      <c r="P424"/>
      <c r="Q424"/>
      <c r="R424"/>
      <c r="S424"/>
      <c r="T424"/>
      <c r="U424"/>
    </row>
    <row r="425" spans="1:21" s="3" customFormat="1" ht="12.75">
      <c r="A425"/>
      <c r="B425"/>
      <c r="C425"/>
      <c r="D425" s="4"/>
      <c r="E425"/>
      <c r="F425"/>
      <c r="G425"/>
      <c r="H425" s="6"/>
      <c r="I425"/>
      <c r="J425" s="34"/>
      <c r="K425" s="34"/>
      <c r="L425" s="35"/>
      <c r="N425"/>
      <c r="O425"/>
      <c r="P425"/>
      <c r="Q425"/>
      <c r="R425"/>
      <c r="S425"/>
      <c r="T425"/>
      <c r="U425"/>
    </row>
    <row r="426" spans="1:12" s="3" customFormat="1" ht="12.75">
      <c r="A426"/>
      <c r="B426"/>
      <c r="C426"/>
      <c r="D426" s="4"/>
      <c r="E426"/>
      <c r="F426"/>
      <c r="G426"/>
      <c r="H426" s="6"/>
      <c r="I426"/>
      <c r="J426" s="34"/>
      <c r="K426" s="34"/>
      <c r="L426" s="35"/>
    </row>
    <row r="428" ht="12.75">
      <c r="L428" s="15" t="s">
        <v>3</v>
      </c>
    </row>
    <row r="430" spans="10:12" ht="86.25" customHeight="1">
      <c r="J430" s="38"/>
      <c r="K430" s="38"/>
      <c r="L430" s="38"/>
    </row>
    <row r="431" spans="10:12" ht="15.75" customHeight="1">
      <c r="J431" s="1"/>
      <c r="K431" s="1"/>
      <c r="L431" s="1"/>
    </row>
    <row r="432" spans="10:22" ht="15.75" customHeight="1">
      <c r="J432" s="31"/>
      <c r="K432" s="31"/>
      <c r="L432" s="31"/>
      <c r="N432" s="3"/>
      <c r="O432" s="3"/>
      <c r="P432" s="3"/>
      <c r="Q432" s="3"/>
      <c r="R432" s="3"/>
      <c r="S432" s="3"/>
      <c r="T432" s="3"/>
      <c r="U432" s="3"/>
      <c r="V432" s="3"/>
    </row>
    <row r="433" spans="1:12" s="3" customFormat="1" ht="12.75">
      <c r="A433"/>
      <c r="B433"/>
      <c r="C433"/>
      <c r="D433" s="4"/>
      <c r="E433"/>
      <c r="F433"/>
      <c r="G433"/>
      <c r="H433" s="6"/>
      <c r="I433"/>
      <c r="J433" s="34"/>
      <c r="K433" s="34"/>
      <c r="L433" s="35"/>
    </row>
    <row r="434" spans="1:12" s="3" customFormat="1" ht="12.75">
      <c r="A434"/>
      <c r="B434"/>
      <c r="C434"/>
      <c r="D434" s="4"/>
      <c r="E434"/>
      <c r="F434"/>
      <c r="G434"/>
      <c r="H434" s="6"/>
      <c r="I434"/>
      <c r="J434" s="34"/>
      <c r="K434" s="34"/>
      <c r="L434" s="35"/>
    </row>
    <row r="435" spans="1:12" s="3" customFormat="1" ht="12.75">
      <c r="A435"/>
      <c r="B435"/>
      <c r="C435"/>
      <c r="D435" s="4"/>
      <c r="E435"/>
      <c r="F435"/>
      <c r="G435"/>
      <c r="H435" s="6"/>
      <c r="I435"/>
      <c r="J435" s="34"/>
      <c r="K435" s="34"/>
      <c r="L435" s="35"/>
    </row>
    <row r="436" spans="1:12" s="3" customFormat="1" ht="12.75">
      <c r="A436"/>
      <c r="B436"/>
      <c r="C436"/>
      <c r="D436" s="4"/>
      <c r="E436"/>
      <c r="F436"/>
      <c r="G436"/>
      <c r="H436" s="6"/>
      <c r="I436"/>
      <c r="J436" s="34"/>
      <c r="K436" s="34"/>
      <c r="L436" s="35"/>
    </row>
    <row r="437" spans="1:12" s="3" customFormat="1" ht="12.75">
      <c r="A437"/>
      <c r="B437"/>
      <c r="C437"/>
      <c r="D437" s="4"/>
      <c r="E437"/>
      <c r="F437"/>
      <c r="G437"/>
      <c r="H437" s="6"/>
      <c r="I437"/>
      <c r="J437" s="34"/>
      <c r="K437" s="34"/>
      <c r="L437" s="35"/>
    </row>
    <row r="439" ht="12.75">
      <c r="L439" s="15" t="s">
        <v>3</v>
      </c>
    </row>
    <row r="440" spans="10:12" ht="86.25" customHeight="1">
      <c r="J440" s="59"/>
      <c r="K440" s="59"/>
      <c r="L440" s="60" t="s">
        <v>72</v>
      </c>
    </row>
    <row r="441" spans="10:12" ht="15.75" customHeight="1">
      <c r="J441" s="1"/>
      <c r="K441" s="1"/>
      <c r="L441" s="1"/>
    </row>
    <row r="442" spans="10:13" ht="15.75" customHeight="1">
      <c r="J442" s="199"/>
      <c r="K442" s="199"/>
      <c r="L442" s="199"/>
      <c r="M442" s="6"/>
    </row>
    <row r="443" spans="1:12" s="3" customFormat="1" ht="12.75">
      <c r="A443"/>
      <c r="B443"/>
      <c r="C443"/>
      <c r="D443" s="4"/>
      <c r="E443"/>
      <c r="F443"/>
      <c r="G443"/>
      <c r="H443" s="6"/>
      <c r="I443"/>
      <c r="J443" s="34"/>
      <c r="K443" s="34"/>
      <c r="L443" s="58"/>
    </row>
    <row r="444" spans="1:12" s="3" customFormat="1" ht="12.75">
      <c r="A444"/>
      <c r="B444"/>
      <c r="C444"/>
      <c r="D444" s="4"/>
      <c r="E444"/>
      <c r="F444"/>
      <c r="G444"/>
      <c r="H444" s="6"/>
      <c r="I444"/>
      <c r="J444" s="34"/>
      <c r="K444" s="34"/>
      <c r="L444" s="58"/>
    </row>
    <row r="6505" ht="12" customHeight="1"/>
    <row r="6506" ht="12" customHeight="1"/>
    <row r="6507" ht="12" customHeight="1"/>
    <row r="6508" ht="12" customHeight="1"/>
    <row r="6509" ht="12" customHeight="1"/>
    <row r="6510" ht="12" customHeight="1"/>
    <row r="6511" ht="12" customHeight="1"/>
    <row r="6512" ht="12" customHeight="1"/>
    <row r="6513" ht="12" customHeight="1"/>
    <row r="6514" ht="12" customHeight="1"/>
    <row r="6515" ht="12" customHeight="1"/>
    <row r="6516" ht="12" customHeight="1"/>
    <row r="6517" ht="12" customHeight="1"/>
    <row r="6518" ht="12" customHeight="1"/>
    <row r="6519" ht="12" customHeight="1"/>
    <row r="6520" ht="12" customHeight="1"/>
    <row r="6521" ht="12" customHeight="1"/>
    <row r="6522" ht="12" customHeight="1"/>
    <row r="6523" ht="12" customHeight="1"/>
    <row r="6524" ht="12" customHeight="1"/>
    <row r="6525" ht="12" customHeight="1"/>
    <row r="6526" ht="12" customHeight="1"/>
    <row r="6527" ht="12" customHeight="1"/>
    <row r="6528" ht="12" customHeight="1"/>
    <row r="6529" ht="12" customHeight="1"/>
    <row r="6530" ht="12" customHeight="1"/>
    <row r="6531" ht="12" customHeight="1"/>
    <row r="6532" ht="12" customHeight="1"/>
    <row r="6533" ht="12" customHeight="1"/>
    <row r="6534" ht="12" customHeight="1"/>
    <row r="6535" ht="12" customHeight="1"/>
    <row r="6536" ht="12" customHeight="1"/>
    <row r="6537" ht="12" customHeight="1"/>
    <row r="6538" ht="12" customHeight="1"/>
    <row r="6539" ht="12" customHeight="1"/>
    <row r="6540" ht="12" customHeight="1"/>
    <row r="6541" ht="12" customHeight="1"/>
    <row r="6542" ht="12" customHeight="1"/>
    <row r="6543" ht="12" customHeight="1"/>
  </sheetData>
  <sheetProtection/>
  <mergeCells count="2">
    <mergeCell ref="A18:C18"/>
    <mergeCell ref="A38:C38"/>
  </mergeCells>
  <printOptions/>
  <pageMargins left="0.3937007874015748" right="0.3937007874015748" top="0.7874015748031497" bottom="0.7874015748031497" header="0.5118110236220472" footer="0.5118110236220472"/>
  <pageSetup horizontalDpi="300" verticalDpi="300" orientation="landscape" paperSize="9" scale="65" r:id="rId1"/>
  <headerFooter alignWithMargins="0">
    <oddFooter xml:space="preserve">&amp;C&amp;"Arial CE,Tučné"&amp;18 </oddFooter>
  </headerFooter>
</worksheet>
</file>

<file path=xl/worksheets/sheet2.xml><?xml version="1.0" encoding="utf-8"?>
<worksheet xmlns="http://schemas.openxmlformats.org/spreadsheetml/2006/main" xmlns:r="http://schemas.openxmlformats.org/officeDocument/2006/relationships">
  <dimension ref="A1:AG68"/>
  <sheetViews>
    <sheetView showGridLines="0" view="pageBreakPreview" zoomScale="87" zoomScaleSheetLayoutView="87" zoomScalePageLayoutView="0" workbookViewId="0" topLeftCell="A13">
      <selection activeCell="K37" sqref="K37"/>
    </sheetView>
  </sheetViews>
  <sheetFormatPr defaultColWidth="6.7109375" defaultRowHeight="12.75"/>
  <cols>
    <col min="1" max="1" width="3.28125" style="472" customWidth="1"/>
    <col min="2" max="2" width="6.57421875" style="472" customWidth="1"/>
    <col min="3" max="5" width="3.28125" style="472" customWidth="1"/>
    <col min="6" max="6" width="3.28125" style="323" customWidth="1"/>
    <col min="7" max="7" width="30.28125" style="323" customWidth="1"/>
    <col min="8" max="8" width="6.57421875" style="327" customWidth="1"/>
    <col min="9" max="9" width="6.57421875" style="323" customWidth="1"/>
    <col min="10" max="11" width="4.57421875" style="323" customWidth="1"/>
    <col min="12" max="12" width="6.57421875" style="323" customWidth="1"/>
    <col min="13" max="14" width="4.57421875" style="323" customWidth="1"/>
    <col min="15" max="15" width="6.421875" style="323" customWidth="1"/>
    <col min="16" max="17" width="4.57421875" style="323" customWidth="1"/>
    <col min="18" max="18" width="6.421875" style="323" customWidth="1"/>
    <col min="19" max="20" width="4.57421875" style="323" customWidth="1"/>
    <col min="21" max="21" width="6.57421875" style="323" customWidth="1"/>
    <col min="22" max="23" width="4.57421875" style="323" customWidth="1"/>
    <col min="24" max="24" width="6.57421875" style="323" customWidth="1"/>
    <col min="25" max="26" width="4.57421875" style="323" customWidth="1"/>
    <col min="27" max="27" width="6.57421875" style="323" customWidth="1"/>
    <col min="28" max="29" width="4.57421875" style="323" customWidth="1"/>
    <col min="30" max="30" width="6.57421875" style="323" customWidth="1"/>
    <col min="31" max="33" width="3.28125" style="323" customWidth="1"/>
    <col min="34" max="16384" width="6.7109375" style="323" customWidth="1"/>
  </cols>
  <sheetData>
    <row r="1" spans="1:30" s="322" customFormat="1" ht="18" customHeight="1" thickBot="1">
      <c r="A1" s="317" t="s">
        <v>92</v>
      </c>
      <c r="B1" s="318"/>
      <c r="C1" s="319"/>
      <c r="D1" s="319"/>
      <c r="E1" s="320"/>
      <c r="F1" s="320"/>
      <c r="G1" s="318"/>
      <c r="H1" s="321"/>
      <c r="I1" s="321"/>
      <c r="J1" s="321"/>
      <c r="K1" s="321"/>
      <c r="L1" s="321"/>
      <c r="M1" s="321"/>
      <c r="N1" s="321"/>
      <c r="O1" s="321"/>
      <c r="P1" s="321"/>
      <c r="Q1" s="321"/>
      <c r="R1" s="321"/>
      <c r="S1" s="321"/>
      <c r="T1" s="321"/>
      <c r="U1" s="321"/>
      <c r="V1" s="321"/>
      <c r="W1" s="321"/>
      <c r="X1" s="321"/>
      <c r="Y1" s="321"/>
      <c r="Z1" s="321"/>
      <c r="AA1" s="321"/>
      <c r="AB1" s="321"/>
      <c r="AC1" s="321"/>
      <c r="AD1" s="321"/>
    </row>
    <row r="2" spans="1:30" ht="60" customHeight="1" thickBot="1" thickTop="1">
      <c r="A2" s="511" t="s">
        <v>180</v>
      </c>
      <c r="B2" s="512"/>
      <c r="C2" s="512"/>
      <c r="D2" s="513"/>
      <c r="E2" s="514" t="s">
        <v>181</v>
      </c>
      <c r="F2" s="515"/>
      <c r="G2" s="515"/>
      <c r="H2" s="515"/>
      <c r="I2" s="515"/>
      <c r="J2" s="515"/>
      <c r="K2" s="515"/>
      <c r="L2" s="515"/>
      <c r="M2" s="515"/>
      <c r="N2" s="515"/>
      <c r="O2" s="515"/>
      <c r="P2" s="515"/>
      <c r="Q2" s="515"/>
      <c r="R2" s="515"/>
      <c r="S2" s="515"/>
      <c r="T2" s="515"/>
      <c r="U2" s="515"/>
      <c r="V2" s="515"/>
      <c r="W2" s="515"/>
      <c r="X2" s="515"/>
      <c r="Y2" s="516" t="s">
        <v>182</v>
      </c>
      <c r="Z2" s="516"/>
      <c r="AA2" s="516"/>
      <c r="AB2" s="516"/>
      <c r="AC2" s="516"/>
      <c r="AD2" s="517"/>
    </row>
    <row r="3" spans="1:30" ht="15" customHeight="1" thickBot="1" thickTop="1">
      <c r="A3" s="324"/>
      <c r="B3" s="325"/>
      <c r="C3" s="326"/>
      <c r="D3" s="327"/>
      <c r="E3" s="328"/>
      <c r="F3" s="326"/>
      <c r="H3" s="323"/>
      <c r="AD3" s="329"/>
    </row>
    <row r="4" spans="1:30" ht="15" customHeight="1" thickBot="1" thickTop="1">
      <c r="A4" s="330" t="s">
        <v>42</v>
      </c>
      <c r="B4" s="331" t="s">
        <v>43</v>
      </c>
      <c r="C4" s="332" t="s">
        <v>44</v>
      </c>
      <c r="D4" s="518" t="s">
        <v>120</v>
      </c>
      <c r="E4" s="519"/>
      <c r="F4" s="519"/>
      <c r="G4" s="519"/>
      <c r="H4" s="333"/>
      <c r="I4" s="334"/>
      <c r="J4" s="334"/>
      <c r="K4" s="334"/>
      <c r="L4" s="334"/>
      <c r="M4" s="334"/>
      <c r="N4" s="334"/>
      <c r="O4" s="335"/>
      <c r="P4" s="335"/>
      <c r="Q4" s="335"/>
      <c r="R4" s="335"/>
      <c r="S4" s="335"/>
      <c r="T4" s="335"/>
      <c r="U4" s="335"/>
      <c r="V4" s="335"/>
      <c r="W4" s="335"/>
      <c r="X4" s="335"/>
      <c r="Y4" s="335"/>
      <c r="Z4" s="335"/>
      <c r="AA4" s="335"/>
      <c r="AB4" s="335"/>
      <c r="AC4" s="335"/>
      <c r="AD4" s="336"/>
    </row>
    <row r="5" spans="1:30" ht="15" customHeight="1" thickTop="1">
      <c r="A5" s="337"/>
      <c r="B5" s="338"/>
      <c r="C5" s="339"/>
      <c r="D5" s="340"/>
      <c r="E5" s="340"/>
      <c r="F5" s="341"/>
      <c r="G5" s="341"/>
      <c r="H5" s="342"/>
      <c r="I5" s="343" t="s">
        <v>194</v>
      </c>
      <c r="J5" s="344" t="s">
        <v>63</v>
      </c>
      <c r="K5" s="345" t="s">
        <v>63</v>
      </c>
      <c r="L5" s="346" t="s">
        <v>195</v>
      </c>
      <c r="M5" s="347" t="s">
        <v>63</v>
      </c>
      <c r="N5" s="348" t="s">
        <v>63</v>
      </c>
      <c r="O5" s="346" t="s">
        <v>207</v>
      </c>
      <c r="P5" s="347" t="s">
        <v>63</v>
      </c>
      <c r="Q5" s="348" t="s">
        <v>63</v>
      </c>
      <c r="R5" s="343" t="s">
        <v>208</v>
      </c>
      <c r="S5" s="344" t="s">
        <v>63</v>
      </c>
      <c r="T5" s="345" t="s">
        <v>63</v>
      </c>
      <c r="U5" s="346" t="s">
        <v>209</v>
      </c>
      <c r="V5" s="347" t="s">
        <v>63</v>
      </c>
      <c r="W5" s="348" t="s">
        <v>63</v>
      </c>
      <c r="X5" s="349" t="s">
        <v>210</v>
      </c>
      <c r="Y5" s="350" t="s">
        <v>63</v>
      </c>
      <c r="Z5" s="351" t="s">
        <v>63</v>
      </c>
      <c r="AA5" s="352" t="s">
        <v>211</v>
      </c>
      <c r="AB5" s="353" t="s">
        <v>63</v>
      </c>
      <c r="AC5" s="354" t="s">
        <v>63</v>
      </c>
      <c r="AD5" s="355"/>
    </row>
    <row r="6" spans="1:30" ht="18" customHeight="1">
      <c r="A6" s="356"/>
      <c r="B6" s="357"/>
      <c r="C6" s="358"/>
      <c r="D6" s="359"/>
      <c r="E6" s="359"/>
      <c r="F6" s="357"/>
      <c r="G6" s="357"/>
      <c r="H6" s="360"/>
      <c r="I6" s="361" t="s">
        <v>124</v>
      </c>
      <c r="J6" s="362" t="s">
        <v>65</v>
      </c>
      <c r="K6" s="363" t="s">
        <v>64</v>
      </c>
      <c r="L6" s="364" t="s">
        <v>124</v>
      </c>
      <c r="M6" s="365" t="s">
        <v>65</v>
      </c>
      <c r="N6" s="366" t="s">
        <v>64</v>
      </c>
      <c r="O6" s="364" t="s">
        <v>124</v>
      </c>
      <c r="P6" s="365" t="s">
        <v>65</v>
      </c>
      <c r="Q6" s="366" t="s">
        <v>64</v>
      </c>
      <c r="R6" s="361" t="s">
        <v>124</v>
      </c>
      <c r="S6" s="362" t="s">
        <v>65</v>
      </c>
      <c r="T6" s="363" t="s">
        <v>64</v>
      </c>
      <c r="U6" s="364" t="s">
        <v>124</v>
      </c>
      <c r="V6" s="365" t="s">
        <v>65</v>
      </c>
      <c r="W6" s="366" t="s">
        <v>64</v>
      </c>
      <c r="X6" s="367" t="s">
        <v>124</v>
      </c>
      <c r="Y6" s="368" t="s">
        <v>65</v>
      </c>
      <c r="Z6" s="369" t="s">
        <v>64</v>
      </c>
      <c r="AA6" s="370" t="s">
        <v>124</v>
      </c>
      <c r="AB6" s="371" t="s">
        <v>65</v>
      </c>
      <c r="AC6" s="372" t="s">
        <v>64</v>
      </c>
      <c r="AD6" s="329"/>
    </row>
    <row r="7" spans="1:30" ht="12" customHeight="1">
      <c r="A7" s="373"/>
      <c r="B7" s="374"/>
      <c r="C7" s="375" t="s">
        <v>50</v>
      </c>
      <c r="D7" s="376" t="s">
        <v>166</v>
      </c>
      <c r="E7" s="377"/>
      <c r="F7" s="374"/>
      <c r="G7" s="374"/>
      <c r="H7" s="378" t="s">
        <v>45</v>
      </c>
      <c r="I7" s="379" t="s">
        <v>183</v>
      </c>
      <c r="J7" s="379"/>
      <c r="K7" s="380"/>
      <c r="L7" s="379" t="s">
        <v>196</v>
      </c>
      <c r="M7" s="379"/>
      <c r="N7" s="379"/>
      <c r="O7" s="380"/>
      <c r="P7" s="381"/>
      <c r="Q7" s="381"/>
      <c r="R7" s="381"/>
      <c r="S7" s="380"/>
      <c r="T7" s="380"/>
      <c r="U7" s="382"/>
      <c r="V7" s="380"/>
      <c r="W7" s="380"/>
      <c r="X7" s="382"/>
      <c r="Y7" s="381"/>
      <c r="Z7" s="381"/>
      <c r="AA7" s="381"/>
      <c r="AB7" s="380"/>
      <c r="AC7" s="383"/>
      <c r="AD7" s="384"/>
    </row>
    <row r="8" spans="1:30" ht="12" customHeight="1">
      <c r="A8" s="356"/>
      <c r="B8" s="357"/>
      <c r="C8" s="358" t="s">
        <v>51</v>
      </c>
      <c r="D8" s="385" t="s">
        <v>171</v>
      </c>
      <c r="E8" s="385"/>
      <c r="F8" s="357"/>
      <c r="G8" s="357"/>
      <c r="H8" s="360"/>
      <c r="I8" s="386" t="s">
        <v>184</v>
      </c>
      <c r="J8" s="386"/>
      <c r="K8" s="387"/>
      <c r="L8" s="387" t="s">
        <v>197</v>
      </c>
      <c r="M8" s="387"/>
      <c r="N8" s="387"/>
      <c r="O8" s="387"/>
      <c r="P8" s="387"/>
      <c r="Q8" s="387"/>
      <c r="R8" s="388"/>
      <c r="S8" s="387"/>
      <c r="T8" s="387"/>
      <c r="U8" s="389"/>
      <c r="V8" s="387"/>
      <c r="W8" s="387"/>
      <c r="X8" s="386"/>
      <c r="Y8" s="387"/>
      <c r="Z8" s="387"/>
      <c r="AA8" s="388"/>
      <c r="AB8" s="387"/>
      <c r="AC8" s="390"/>
      <c r="AD8" s="384"/>
    </row>
    <row r="9" spans="1:30" ht="12" customHeight="1">
      <c r="A9" s="373"/>
      <c r="B9" s="374"/>
      <c r="C9" s="375" t="s">
        <v>52</v>
      </c>
      <c r="D9" s="376" t="s">
        <v>172</v>
      </c>
      <c r="E9" s="377"/>
      <c r="F9" s="374"/>
      <c r="G9" s="374"/>
      <c r="H9" s="378"/>
      <c r="I9" s="379" t="s">
        <v>185</v>
      </c>
      <c r="J9" s="379"/>
      <c r="K9" s="380"/>
      <c r="L9" s="380" t="s">
        <v>198</v>
      </c>
      <c r="M9" s="380"/>
      <c r="N9" s="380"/>
      <c r="O9" s="380"/>
      <c r="P9" s="380"/>
      <c r="Q9" s="380"/>
      <c r="R9" s="381"/>
      <c r="S9" s="380"/>
      <c r="T9" s="380"/>
      <c r="U9" s="382"/>
      <c r="V9" s="380"/>
      <c r="W9" s="380"/>
      <c r="X9" s="379"/>
      <c r="Y9" s="380"/>
      <c r="Z9" s="380"/>
      <c r="AA9" s="381"/>
      <c r="AB9" s="380"/>
      <c r="AC9" s="383"/>
      <c r="AD9" s="384"/>
    </row>
    <row r="10" spans="1:30" ht="12" customHeight="1">
      <c r="A10" s="356"/>
      <c r="B10" s="357"/>
      <c r="C10" s="358" t="s">
        <v>53</v>
      </c>
      <c r="D10" s="385" t="s">
        <v>173</v>
      </c>
      <c r="E10" s="385"/>
      <c r="F10" s="357"/>
      <c r="G10" s="357"/>
      <c r="H10" s="360"/>
      <c r="I10" s="386" t="s">
        <v>186</v>
      </c>
      <c r="J10" s="386"/>
      <c r="K10" s="387"/>
      <c r="L10" s="387" t="s">
        <v>199</v>
      </c>
      <c r="M10" s="387"/>
      <c r="N10" s="387"/>
      <c r="O10" s="387"/>
      <c r="P10" s="387"/>
      <c r="Q10" s="387"/>
      <c r="R10" s="388"/>
      <c r="S10" s="387"/>
      <c r="T10" s="387"/>
      <c r="U10" s="389"/>
      <c r="V10" s="387"/>
      <c r="W10" s="387"/>
      <c r="X10" s="386"/>
      <c r="Y10" s="387"/>
      <c r="Z10" s="387"/>
      <c r="AA10" s="388"/>
      <c r="AB10" s="387"/>
      <c r="AC10" s="390"/>
      <c r="AD10" s="384"/>
    </row>
    <row r="11" spans="1:30" ht="12" customHeight="1">
      <c r="A11" s="373"/>
      <c r="B11" s="374"/>
      <c r="C11" s="375" t="s">
        <v>54</v>
      </c>
      <c r="D11" s="377" t="s">
        <v>174</v>
      </c>
      <c r="E11" s="377"/>
      <c r="F11" s="374"/>
      <c r="G11" s="374"/>
      <c r="H11" s="378"/>
      <c r="I11" s="391" t="s">
        <v>187</v>
      </c>
      <c r="J11" s="392"/>
      <c r="K11" s="392"/>
      <c r="L11" s="380" t="s">
        <v>200</v>
      </c>
      <c r="M11" s="380"/>
      <c r="N11" s="380"/>
      <c r="O11" s="380"/>
      <c r="P11" s="380"/>
      <c r="Q11" s="380"/>
      <c r="R11" s="381"/>
      <c r="S11" s="380"/>
      <c r="T11" s="380"/>
      <c r="U11" s="393"/>
      <c r="V11" s="392"/>
      <c r="W11" s="392"/>
      <c r="X11" s="394"/>
      <c r="Y11" s="392"/>
      <c r="Z11" s="392"/>
      <c r="AA11" s="395"/>
      <c r="AB11" s="392"/>
      <c r="AC11" s="383"/>
      <c r="AD11" s="384"/>
    </row>
    <row r="12" spans="1:30" ht="12" customHeight="1">
      <c r="A12" s="356"/>
      <c r="B12" s="357"/>
      <c r="C12" s="358" t="s">
        <v>55</v>
      </c>
      <c r="D12" s="326" t="s">
        <v>175</v>
      </c>
      <c r="E12" s="385"/>
      <c r="F12" s="357"/>
      <c r="G12" s="357"/>
      <c r="H12" s="360"/>
      <c r="I12" s="386" t="s">
        <v>188</v>
      </c>
      <c r="J12" s="386"/>
      <c r="K12" s="387"/>
      <c r="L12" s="387" t="s">
        <v>201</v>
      </c>
      <c r="M12" s="387"/>
      <c r="N12" s="387"/>
      <c r="O12" s="387"/>
      <c r="P12" s="387"/>
      <c r="Q12" s="387"/>
      <c r="R12" s="388"/>
      <c r="S12" s="387"/>
      <c r="T12" s="387"/>
      <c r="U12" s="389"/>
      <c r="V12" s="387"/>
      <c r="W12" s="387"/>
      <c r="X12" s="386"/>
      <c r="Y12" s="387"/>
      <c r="Z12" s="387"/>
      <c r="AA12" s="388"/>
      <c r="AB12" s="387"/>
      <c r="AC12" s="390"/>
      <c r="AD12" s="384"/>
    </row>
    <row r="13" spans="1:30" ht="12" customHeight="1">
      <c r="A13" s="396"/>
      <c r="B13" s="397"/>
      <c r="C13" s="375" t="s">
        <v>56</v>
      </c>
      <c r="D13" s="377" t="s">
        <v>176</v>
      </c>
      <c r="E13" s="377"/>
      <c r="F13" s="374"/>
      <c r="G13" s="374"/>
      <c r="H13" s="378"/>
      <c r="I13" s="382" t="s">
        <v>189</v>
      </c>
      <c r="J13" s="380"/>
      <c r="K13" s="380"/>
      <c r="L13" s="392" t="s">
        <v>202</v>
      </c>
      <c r="M13" s="392"/>
      <c r="N13" s="392"/>
      <c r="O13" s="392"/>
      <c r="P13" s="392"/>
      <c r="Q13" s="392"/>
      <c r="R13" s="395"/>
      <c r="S13" s="392"/>
      <c r="T13" s="392"/>
      <c r="U13" s="382"/>
      <c r="V13" s="380"/>
      <c r="W13" s="380"/>
      <c r="X13" s="379"/>
      <c r="Y13" s="380"/>
      <c r="Z13" s="380"/>
      <c r="AA13" s="381"/>
      <c r="AB13" s="380"/>
      <c r="AC13" s="383"/>
      <c r="AD13" s="384"/>
    </row>
    <row r="14" spans="1:30" s="412" customFormat="1" ht="12" customHeight="1">
      <c r="A14" s="398"/>
      <c r="B14" s="399"/>
      <c r="C14" s="400" t="s">
        <v>58</v>
      </c>
      <c r="D14" s="401" t="s">
        <v>177</v>
      </c>
      <c r="E14" s="401"/>
      <c r="F14" s="402"/>
      <c r="G14" s="402"/>
      <c r="H14" s="403"/>
      <c r="I14" s="404" t="s">
        <v>190</v>
      </c>
      <c r="J14" s="405"/>
      <c r="K14" s="405"/>
      <c r="L14" s="406" t="s">
        <v>203</v>
      </c>
      <c r="M14" s="406"/>
      <c r="N14" s="406"/>
      <c r="O14" s="406"/>
      <c r="P14" s="406"/>
      <c r="Q14" s="406"/>
      <c r="R14" s="407"/>
      <c r="S14" s="406"/>
      <c r="T14" s="406"/>
      <c r="U14" s="404"/>
      <c r="V14" s="405"/>
      <c r="W14" s="405"/>
      <c r="X14" s="408"/>
      <c r="Y14" s="405"/>
      <c r="Z14" s="405"/>
      <c r="AA14" s="409"/>
      <c r="AB14" s="405"/>
      <c r="AC14" s="410"/>
      <c r="AD14" s="411"/>
    </row>
    <row r="15" spans="1:30" ht="12" customHeight="1">
      <c r="A15" s="396"/>
      <c r="B15" s="397"/>
      <c r="C15" s="375" t="s">
        <v>60</v>
      </c>
      <c r="D15" s="377" t="s">
        <v>178</v>
      </c>
      <c r="E15" s="377"/>
      <c r="F15" s="374"/>
      <c r="G15" s="374"/>
      <c r="H15" s="378"/>
      <c r="I15" s="382" t="s">
        <v>191</v>
      </c>
      <c r="J15" s="380"/>
      <c r="K15" s="380"/>
      <c r="L15" s="392" t="s">
        <v>204</v>
      </c>
      <c r="M15" s="392"/>
      <c r="N15" s="392"/>
      <c r="O15" s="392"/>
      <c r="P15" s="392"/>
      <c r="Q15" s="392"/>
      <c r="R15" s="395"/>
      <c r="S15" s="392"/>
      <c r="T15" s="392"/>
      <c r="U15" s="382"/>
      <c r="V15" s="380"/>
      <c r="W15" s="380"/>
      <c r="X15" s="379"/>
      <c r="Y15" s="380"/>
      <c r="Z15" s="380"/>
      <c r="AA15" s="381"/>
      <c r="AB15" s="380"/>
      <c r="AC15" s="383"/>
      <c r="AD15" s="384"/>
    </row>
    <row r="16" spans="1:30" s="412" customFormat="1" ht="12" customHeight="1">
      <c r="A16" s="398"/>
      <c r="B16" s="399"/>
      <c r="C16" s="400" t="s">
        <v>61</v>
      </c>
      <c r="D16" s="401" t="s">
        <v>167</v>
      </c>
      <c r="E16" s="401"/>
      <c r="F16" s="402"/>
      <c r="G16" s="402"/>
      <c r="H16" s="403"/>
      <c r="I16" s="404" t="s">
        <v>192</v>
      </c>
      <c r="J16" s="405"/>
      <c r="K16" s="405"/>
      <c r="L16" s="406" t="s">
        <v>205</v>
      </c>
      <c r="M16" s="406"/>
      <c r="N16" s="406"/>
      <c r="O16" s="406"/>
      <c r="P16" s="406"/>
      <c r="Q16" s="406"/>
      <c r="R16" s="407"/>
      <c r="S16" s="406"/>
      <c r="T16" s="406"/>
      <c r="U16" s="404"/>
      <c r="V16" s="405"/>
      <c r="W16" s="405"/>
      <c r="X16" s="408"/>
      <c r="Y16" s="405"/>
      <c r="Z16" s="405"/>
      <c r="AA16" s="409"/>
      <c r="AB16" s="405"/>
      <c r="AC16" s="410"/>
      <c r="AD16" s="411"/>
    </row>
    <row r="17" spans="1:30" ht="12" customHeight="1">
      <c r="A17" s="396"/>
      <c r="B17" s="397"/>
      <c r="C17" s="375" t="s">
        <v>57</v>
      </c>
      <c r="D17" s="377" t="s">
        <v>179</v>
      </c>
      <c r="E17" s="377"/>
      <c r="F17" s="374"/>
      <c r="G17" s="374"/>
      <c r="H17" s="378"/>
      <c r="I17" s="382" t="s">
        <v>193</v>
      </c>
      <c r="J17" s="380"/>
      <c r="K17" s="380"/>
      <c r="L17" s="392" t="s">
        <v>206</v>
      </c>
      <c r="M17" s="392"/>
      <c r="N17" s="392"/>
      <c r="O17" s="392"/>
      <c r="P17" s="392"/>
      <c r="Q17" s="392"/>
      <c r="R17" s="395"/>
      <c r="S17" s="392"/>
      <c r="T17" s="392"/>
      <c r="U17" s="382"/>
      <c r="V17" s="380"/>
      <c r="W17" s="380"/>
      <c r="X17" s="379"/>
      <c r="Y17" s="380"/>
      <c r="Z17" s="380"/>
      <c r="AA17" s="381"/>
      <c r="AB17" s="380"/>
      <c r="AC17" s="383"/>
      <c r="AD17" s="384"/>
    </row>
    <row r="18" spans="1:30" ht="12" customHeight="1">
      <c r="A18" s="413"/>
      <c r="B18" s="414"/>
      <c r="C18" s="358" t="s">
        <v>59</v>
      </c>
      <c r="D18" s="385"/>
      <c r="E18" s="385"/>
      <c r="F18" s="357"/>
      <c r="G18" s="357"/>
      <c r="H18" s="360"/>
      <c r="I18" s="389"/>
      <c r="J18" s="387"/>
      <c r="K18" s="387"/>
      <c r="L18" s="415"/>
      <c r="M18" s="415"/>
      <c r="N18" s="415"/>
      <c r="O18" s="415"/>
      <c r="P18" s="415"/>
      <c r="Q18" s="415"/>
      <c r="R18" s="416"/>
      <c r="S18" s="415"/>
      <c r="T18" s="415"/>
      <c r="U18" s="389"/>
      <c r="V18" s="387"/>
      <c r="W18" s="387"/>
      <c r="X18" s="386"/>
      <c r="Y18" s="387"/>
      <c r="Z18" s="387"/>
      <c r="AA18" s="388"/>
      <c r="AB18" s="387"/>
      <c r="AC18" s="390"/>
      <c r="AD18" s="384"/>
    </row>
    <row r="19" spans="1:30" ht="12" customHeight="1">
      <c r="A19" s="396"/>
      <c r="B19" s="397"/>
      <c r="C19" s="375" t="s">
        <v>62</v>
      </c>
      <c r="D19" s="376"/>
      <c r="E19" s="377"/>
      <c r="F19" s="374"/>
      <c r="G19" s="374"/>
      <c r="H19" s="378"/>
      <c r="I19" s="382"/>
      <c r="J19" s="380"/>
      <c r="K19" s="380"/>
      <c r="L19" s="392"/>
      <c r="M19" s="392"/>
      <c r="N19" s="392"/>
      <c r="O19" s="392"/>
      <c r="P19" s="392"/>
      <c r="Q19" s="392"/>
      <c r="R19" s="395"/>
      <c r="S19" s="392"/>
      <c r="T19" s="392"/>
      <c r="U19" s="382"/>
      <c r="V19" s="380"/>
      <c r="W19" s="380"/>
      <c r="X19" s="379"/>
      <c r="Y19" s="380"/>
      <c r="Z19" s="380"/>
      <c r="AA19" s="381"/>
      <c r="AB19" s="380"/>
      <c r="AC19" s="383"/>
      <c r="AD19" s="384"/>
    </row>
    <row r="20" spans="1:30" ht="12" customHeight="1">
      <c r="A20" s="413"/>
      <c r="B20" s="414"/>
      <c r="C20" s="358" t="s">
        <v>121</v>
      </c>
      <c r="D20" s="385"/>
      <c r="E20" s="385"/>
      <c r="F20" s="357"/>
      <c r="G20" s="357"/>
      <c r="H20" s="360"/>
      <c r="I20" s="389"/>
      <c r="J20" s="387"/>
      <c r="K20" s="387"/>
      <c r="L20" s="415"/>
      <c r="M20" s="415"/>
      <c r="N20" s="415"/>
      <c r="O20" s="415"/>
      <c r="P20" s="415"/>
      <c r="Q20" s="415"/>
      <c r="R20" s="416"/>
      <c r="S20" s="415"/>
      <c r="T20" s="415"/>
      <c r="U20" s="389"/>
      <c r="V20" s="387"/>
      <c r="W20" s="387"/>
      <c r="X20" s="386"/>
      <c r="Y20" s="387"/>
      <c r="Z20" s="387"/>
      <c r="AA20" s="388"/>
      <c r="AB20" s="387"/>
      <c r="AC20" s="390"/>
      <c r="AD20" s="384"/>
    </row>
    <row r="21" spans="1:30" ht="12" customHeight="1">
      <c r="A21" s="396"/>
      <c r="B21" s="397"/>
      <c r="C21" s="375" t="s">
        <v>122</v>
      </c>
      <c r="D21" s="377"/>
      <c r="E21" s="377"/>
      <c r="F21" s="374"/>
      <c r="G21" s="374"/>
      <c r="H21" s="378"/>
      <c r="I21" s="382"/>
      <c r="J21" s="380"/>
      <c r="K21" s="380"/>
      <c r="L21" s="392"/>
      <c r="M21" s="392"/>
      <c r="N21" s="392"/>
      <c r="O21" s="392"/>
      <c r="P21" s="392"/>
      <c r="Q21" s="392"/>
      <c r="R21" s="395"/>
      <c r="S21" s="392"/>
      <c r="T21" s="392"/>
      <c r="U21" s="382"/>
      <c r="V21" s="380"/>
      <c r="W21" s="380"/>
      <c r="X21" s="379"/>
      <c r="Y21" s="380"/>
      <c r="Z21" s="380"/>
      <c r="AA21" s="381"/>
      <c r="AB21" s="380"/>
      <c r="AC21" s="383"/>
      <c r="AD21" s="384"/>
    </row>
    <row r="22" spans="1:30" s="412" customFormat="1" ht="12" customHeight="1" thickBot="1">
      <c r="A22" s="417"/>
      <c r="B22" s="418"/>
      <c r="C22" s="419" t="s">
        <v>123</v>
      </c>
      <c r="D22" s="420"/>
      <c r="E22" s="420"/>
      <c r="F22" s="421"/>
      <c r="G22" s="421"/>
      <c r="H22" s="422" t="s">
        <v>46</v>
      </c>
      <c r="I22" s="423"/>
      <c r="J22" s="424"/>
      <c r="K22" s="424"/>
      <c r="L22" s="425"/>
      <c r="M22" s="425"/>
      <c r="N22" s="425"/>
      <c r="O22" s="425"/>
      <c r="P22" s="425"/>
      <c r="Q22" s="425"/>
      <c r="R22" s="426"/>
      <c r="S22" s="425"/>
      <c r="T22" s="425"/>
      <c r="U22" s="423"/>
      <c r="V22" s="424"/>
      <c r="W22" s="424"/>
      <c r="X22" s="427"/>
      <c r="Y22" s="424"/>
      <c r="Z22" s="424"/>
      <c r="AA22" s="428"/>
      <c r="AB22" s="424"/>
      <c r="AC22" s="429"/>
      <c r="AD22" s="411"/>
    </row>
    <row r="23" spans="1:30" ht="12" customHeight="1">
      <c r="A23" s="430"/>
      <c r="B23" s="431"/>
      <c r="C23" s="431"/>
      <c r="D23" s="431"/>
      <c r="E23" s="431"/>
      <c r="AD23" s="329"/>
    </row>
    <row r="24" spans="1:30" ht="12" customHeight="1">
      <c r="A24" s="430"/>
      <c r="B24" s="431"/>
      <c r="C24" s="431"/>
      <c r="D24" s="431"/>
      <c r="E24" s="431"/>
      <c r="F24" s="431"/>
      <c r="AD24" s="329"/>
    </row>
    <row r="25" spans="1:30" ht="12" customHeight="1" thickBot="1">
      <c r="A25" s="324" t="s">
        <v>47</v>
      </c>
      <c r="B25" s="325"/>
      <c r="C25" s="323"/>
      <c r="D25" s="323"/>
      <c r="E25" s="323"/>
      <c r="H25" s="323"/>
      <c r="AD25" s="329"/>
    </row>
    <row r="26" spans="1:33" ht="15" customHeight="1" thickBot="1" thickTop="1">
      <c r="A26" s="330" t="s">
        <v>42</v>
      </c>
      <c r="B26" s="432" t="s">
        <v>43</v>
      </c>
      <c r="C26" s="332" t="s">
        <v>44</v>
      </c>
      <c r="D26" s="520" t="s">
        <v>120</v>
      </c>
      <c r="E26" s="521"/>
      <c r="F26" s="521"/>
      <c r="G26" s="521"/>
      <c r="H26" s="522"/>
      <c r="I26" s="433"/>
      <c r="J26" s="434"/>
      <c r="K26" s="434"/>
      <c r="L26" s="434"/>
      <c r="M26" s="434"/>
      <c r="N26" s="434"/>
      <c r="O26" s="435"/>
      <c r="P26" s="435"/>
      <c r="Q26" s="435"/>
      <c r="R26" s="435"/>
      <c r="S26" s="435"/>
      <c r="T26" s="435"/>
      <c r="U26" s="436"/>
      <c r="V26" s="436"/>
      <c r="W26" s="437"/>
      <c r="X26" s="438"/>
      <c r="Y26" s="438"/>
      <c r="Z26" s="438"/>
      <c r="AA26" s="438"/>
      <c r="AB26" s="438"/>
      <c r="AC26" s="438"/>
      <c r="AD26" s="438"/>
      <c r="AE26" s="438"/>
      <c r="AF26" s="438"/>
      <c r="AG26" s="329"/>
    </row>
    <row r="27" spans="1:33" ht="15" customHeight="1" thickTop="1">
      <c r="A27" s="337"/>
      <c r="B27" s="439"/>
      <c r="C27" s="339"/>
      <c r="D27" s="359"/>
      <c r="E27" s="357"/>
      <c r="F27" s="357"/>
      <c r="G27" s="357"/>
      <c r="H27" s="360"/>
      <c r="I27" s="440" t="s">
        <v>222</v>
      </c>
      <c r="J27" s="441" t="s">
        <v>63</v>
      </c>
      <c r="K27" s="442" t="s">
        <v>63</v>
      </c>
      <c r="L27" s="349" t="s">
        <v>223</v>
      </c>
      <c r="M27" s="350" t="s">
        <v>63</v>
      </c>
      <c r="N27" s="351" t="s">
        <v>63</v>
      </c>
      <c r="O27" s="349" t="s">
        <v>224</v>
      </c>
      <c r="P27" s="350" t="s">
        <v>63</v>
      </c>
      <c r="Q27" s="351" t="s">
        <v>63</v>
      </c>
      <c r="R27" s="349" t="s">
        <v>225</v>
      </c>
      <c r="S27" s="350" t="s">
        <v>63</v>
      </c>
      <c r="T27" s="351" t="s">
        <v>63</v>
      </c>
      <c r="U27" s="346" t="s">
        <v>226</v>
      </c>
      <c r="V27" s="347" t="s">
        <v>63</v>
      </c>
      <c r="W27" s="348" t="s">
        <v>63</v>
      </c>
      <c r="X27" s="443"/>
      <c r="Y27" s="443"/>
      <c r="Z27" s="443"/>
      <c r="AA27" s="443"/>
      <c r="AB27" s="443"/>
      <c r="AC27" s="443"/>
      <c r="AD27" s="443"/>
      <c r="AE27" s="443"/>
      <c r="AF27" s="443"/>
      <c r="AG27" s="329"/>
    </row>
    <row r="28" spans="1:33" ht="18" customHeight="1">
      <c r="A28" s="356"/>
      <c r="B28" s="444"/>
      <c r="C28" s="358"/>
      <c r="D28" s="359"/>
      <c r="E28" s="357"/>
      <c r="F28" s="357"/>
      <c r="G28" s="357"/>
      <c r="H28" s="360"/>
      <c r="I28" s="445" t="s">
        <v>124</v>
      </c>
      <c r="J28" s="446" t="s">
        <v>65</v>
      </c>
      <c r="K28" s="447" t="s">
        <v>64</v>
      </c>
      <c r="L28" s="367" t="s">
        <v>124</v>
      </c>
      <c r="M28" s="368" t="s">
        <v>65</v>
      </c>
      <c r="N28" s="369" t="s">
        <v>64</v>
      </c>
      <c r="O28" s="367" t="s">
        <v>124</v>
      </c>
      <c r="P28" s="368" t="s">
        <v>65</v>
      </c>
      <c r="Q28" s="369" t="s">
        <v>64</v>
      </c>
      <c r="R28" s="367" t="s">
        <v>124</v>
      </c>
      <c r="S28" s="368" t="s">
        <v>65</v>
      </c>
      <c r="T28" s="369" t="s">
        <v>64</v>
      </c>
      <c r="U28" s="364" t="s">
        <v>124</v>
      </c>
      <c r="V28" s="365" t="s">
        <v>65</v>
      </c>
      <c r="W28" s="366" t="s">
        <v>64</v>
      </c>
      <c r="X28" s="357"/>
      <c r="Y28" s="357"/>
      <c r="Z28" s="357"/>
      <c r="AA28" s="357"/>
      <c r="AB28" s="357"/>
      <c r="AC28" s="357"/>
      <c r="AD28" s="357"/>
      <c r="AE28" s="357"/>
      <c r="AF28" s="357"/>
      <c r="AG28" s="329"/>
    </row>
    <row r="29" spans="1:33" ht="12" customHeight="1">
      <c r="A29" s="373"/>
      <c r="B29" s="448"/>
      <c r="C29" s="375"/>
      <c r="D29" s="377" t="s">
        <v>168</v>
      </c>
      <c r="E29" s="374"/>
      <c r="F29" s="374"/>
      <c r="G29" s="374"/>
      <c r="H29" s="378" t="s">
        <v>45</v>
      </c>
      <c r="I29" s="449" t="s">
        <v>214</v>
      </c>
      <c r="J29" s="450"/>
      <c r="K29" s="451"/>
      <c r="L29" s="450"/>
      <c r="M29" s="450"/>
      <c r="N29" s="450"/>
      <c r="O29" s="450"/>
      <c r="P29" s="450"/>
      <c r="Q29" s="450"/>
      <c r="R29" s="450"/>
      <c r="S29" s="450"/>
      <c r="T29" s="450"/>
      <c r="U29" s="451"/>
      <c r="V29" s="451"/>
      <c r="W29" s="378"/>
      <c r="X29" s="357"/>
      <c r="Y29" s="357"/>
      <c r="Z29" s="357"/>
      <c r="AA29" s="357"/>
      <c r="AB29" s="357"/>
      <c r="AC29" s="357"/>
      <c r="AD29" s="357"/>
      <c r="AE29" s="357"/>
      <c r="AF29" s="357"/>
      <c r="AG29" s="329"/>
    </row>
    <row r="30" spans="1:33" ht="12" customHeight="1">
      <c r="A30" s="356"/>
      <c r="B30" s="444"/>
      <c r="C30" s="358"/>
      <c r="D30" s="385" t="s">
        <v>169</v>
      </c>
      <c r="E30" s="357"/>
      <c r="F30" s="357"/>
      <c r="G30" s="357"/>
      <c r="H30" s="360"/>
      <c r="I30" s="452" t="s">
        <v>215</v>
      </c>
      <c r="J30" s="453"/>
      <c r="K30" s="415"/>
      <c r="L30" s="453"/>
      <c r="M30" s="453"/>
      <c r="N30" s="453"/>
      <c r="O30" s="386"/>
      <c r="P30" s="386"/>
      <c r="Q30" s="386"/>
      <c r="R30" s="386"/>
      <c r="S30" s="386"/>
      <c r="T30" s="386"/>
      <c r="U30" s="387"/>
      <c r="V30" s="388"/>
      <c r="W30" s="454"/>
      <c r="X30" s="389"/>
      <c r="Y30" s="389"/>
      <c r="Z30" s="389"/>
      <c r="AA30" s="389"/>
      <c r="AB30" s="389"/>
      <c r="AC30" s="389"/>
      <c r="AD30" s="389"/>
      <c r="AE30" s="389"/>
      <c r="AF30" s="389"/>
      <c r="AG30" s="329"/>
    </row>
    <row r="31" spans="1:33" ht="12" customHeight="1">
      <c r="A31" s="373"/>
      <c r="B31" s="448"/>
      <c r="C31" s="375"/>
      <c r="D31" s="377" t="s">
        <v>212</v>
      </c>
      <c r="E31" s="374"/>
      <c r="F31" s="450"/>
      <c r="G31" s="374"/>
      <c r="H31" s="378"/>
      <c r="I31" s="455" t="s">
        <v>216</v>
      </c>
      <c r="J31" s="394"/>
      <c r="K31" s="392"/>
      <c r="L31" s="380"/>
      <c r="M31" s="380"/>
      <c r="N31" s="380"/>
      <c r="O31" s="380"/>
      <c r="P31" s="380"/>
      <c r="Q31" s="380"/>
      <c r="R31" s="380"/>
      <c r="S31" s="380"/>
      <c r="T31" s="380"/>
      <c r="U31" s="380"/>
      <c r="V31" s="380"/>
      <c r="W31" s="456"/>
      <c r="X31" s="389"/>
      <c r="Y31" s="389"/>
      <c r="Z31" s="389"/>
      <c r="AA31" s="389"/>
      <c r="AB31" s="389"/>
      <c r="AC31" s="389"/>
      <c r="AD31" s="389"/>
      <c r="AE31" s="389"/>
      <c r="AF31" s="389"/>
      <c r="AG31" s="329"/>
    </row>
    <row r="32" spans="1:33" ht="12" customHeight="1">
      <c r="A32" s="356"/>
      <c r="B32" s="444"/>
      <c r="C32" s="358"/>
      <c r="D32" s="326" t="s">
        <v>176</v>
      </c>
      <c r="E32" s="457"/>
      <c r="F32" s="457"/>
      <c r="G32" s="457"/>
      <c r="H32" s="360"/>
      <c r="I32" s="452" t="s">
        <v>217</v>
      </c>
      <c r="J32" s="453"/>
      <c r="K32" s="453"/>
      <c r="L32" s="387"/>
      <c r="M32" s="387"/>
      <c r="N32" s="387"/>
      <c r="O32" s="387"/>
      <c r="P32" s="387"/>
      <c r="Q32" s="387"/>
      <c r="R32" s="387"/>
      <c r="S32" s="387"/>
      <c r="T32" s="387"/>
      <c r="U32" s="387"/>
      <c r="V32" s="387"/>
      <c r="W32" s="454"/>
      <c r="X32" s="389"/>
      <c r="Y32" s="389"/>
      <c r="Z32" s="389"/>
      <c r="AA32" s="389"/>
      <c r="AB32" s="389"/>
      <c r="AC32" s="389"/>
      <c r="AD32" s="389"/>
      <c r="AE32" s="389"/>
      <c r="AF32" s="389"/>
      <c r="AG32" s="329"/>
    </row>
    <row r="33" spans="1:33" ht="12" customHeight="1">
      <c r="A33" s="396"/>
      <c r="B33" s="458"/>
      <c r="C33" s="375"/>
      <c r="D33" s="377" t="s">
        <v>175</v>
      </c>
      <c r="E33" s="374"/>
      <c r="F33" s="374"/>
      <c r="G33" s="374"/>
      <c r="H33" s="378"/>
      <c r="I33" s="455" t="s">
        <v>218</v>
      </c>
      <c r="J33" s="394"/>
      <c r="K33" s="394"/>
      <c r="L33" s="380"/>
      <c r="M33" s="380"/>
      <c r="N33" s="380"/>
      <c r="O33" s="380"/>
      <c r="P33" s="380"/>
      <c r="Q33" s="380"/>
      <c r="R33" s="380"/>
      <c r="S33" s="380"/>
      <c r="T33" s="380"/>
      <c r="U33" s="380"/>
      <c r="V33" s="380"/>
      <c r="W33" s="456"/>
      <c r="X33" s="389"/>
      <c r="Y33" s="389"/>
      <c r="Z33" s="389"/>
      <c r="AA33" s="389"/>
      <c r="AB33" s="389"/>
      <c r="AC33" s="389"/>
      <c r="AD33" s="389"/>
      <c r="AE33" s="389"/>
      <c r="AF33" s="389"/>
      <c r="AG33" s="329"/>
    </row>
    <row r="34" spans="1:33" ht="12" customHeight="1">
      <c r="A34" s="413"/>
      <c r="B34" s="459"/>
      <c r="C34" s="358"/>
      <c r="D34" s="385" t="s">
        <v>174</v>
      </c>
      <c r="E34" s="357"/>
      <c r="F34" s="357"/>
      <c r="G34" s="357"/>
      <c r="H34" s="360"/>
      <c r="I34" s="452" t="s">
        <v>219</v>
      </c>
      <c r="J34" s="453"/>
      <c r="K34" s="453"/>
      <c r="L34" s="387"/>
      <c r="M34" s="387"/>
      <c r="N34" s="387"/>
      <c r="O34" s="387"/>
      <c r="P34" s="387"/>
      <c r="Q34" s="387"/>
      <c r="R34" s="387"/>
      <c r="S34" s="387"/>
      <c r="T34" s="387"/>
      <c r="U34" s="387"/>
      <c r="V34" s="387"/>
      <c r="W34" s="454"/>
      <c r="X34" s="389"/>
      <c r="Y34" s="389"/>
      <c r="Z34" s="389"/>
      <c r="AA34" s="389"/>
      <c r="AB34" s="389"/>
      <c r="AC34" s="389"/>
      <c r="AD34" s="389"/>
      <c r="AE34" s="389"/>
      <c r="AF34" s="389"/>
      <c r="AG34" s="460"/>
    </row>
    <row r="35" spans="1:33" ht="12" customHeight="1">
      <c r="A35" s="396"/>
      <c r="B35" s="458"/>
      <c r="C35" s="375"/>
      <c r="D35" s="377" t="s">
        <v>172</v>
      </c>
      <c r="E35" s="374"/>
      <c r="F35" s="374"/>
      <c r="G35" s="374"/>
      <c r="H35" s="378"/>
      <c r="I35" s="455" t="s">
        <v>220</v>
      </c>
      <c r="J35" s="394"/>
      <c r="K35" s="394"/>
      <c r="L35" s="380"/>
      <c r="M35" s="380"/>
      <c r="N35" s="380"/>
      <c r="O35" s="380"/>
      <c r="P35" s="380"/>
      <c r="Q35" s="380"/>
      <c r="R35" s="380"/>
      <c r="S35" s="380"/>
      <c r="T35" s="380"/>
      <c r="U35" s="380"/>
      <c r="V35" s="380"/>
      <c r="W35" s="456"/>
      <c r="X35" s="389"/>
      <c r="Y35" s="389"/>
      <c r="Z35" s="389"/>
      <c r="AA35" s="389"/>
      <c r="AB35" s="389"/>
      <c r="AC35" s="389"/>
      <c r="AD35" s="389"/>
      <c r="AE35" s="389"/>
      <c r="AF35" s="389"/>
      <c r="AG35" s="329"/>
    </row>
    <row r="36" spans="1:33" ht="12" customHeight="1">
      <c r="A36" s="413"/>
      <c r="B36" s="459"/>
      <c r="C36" s="358"/>
      <c r="D36" s="385" t="s">
        <v>213</v>
      </c>
      <c r="E36" s="357"/>
      <c r="F36" s="357"/>
      <c r="G36" s="357"/>
      <c r="H36" s="360"/>
      <c r="I36" s="452" t="s">
        <v>221</v>
      </c>
      <c r="J36" s="453"/>
      <c r="K36" s="453"/>
      <c r="L36" s="387"/>
      <c r="M36" s="387"/>
      <c r="N36" s="387"/>
      <c r="O36" s="387"/>
      <c r="P36" s="387"/>
      <c r="Q36" s="387"/>
      <c r="R36" s="387"/>
      <c r="S36" s="387"/>
      <c r="T36" s="387"/>
      <c r="U36" s="387"/>
      <c r="V36" s="387"/>
      <c r="W36" s="454"/>
      <c r="X36" s="389"/>
      <c r="Y36" s="389"/>
      <c r="Z36" s="389"/>
      <c r="AA36" s="389"/>
      <c r="AB36" s="389"/>
      <c r="AC36" s="389"/>
      <c r="AD36" s="389"/>
      <c r="AE36" s="389"/>
      <c r="AF36" s="389"/>
      <c r="AG36" s="460"/>
    </row>
    <row r="37" spans="1:33" ht="12" customHeight="1">
      <c r="A37" s="396"/>
      <c r="B37" s="458"/>
      <c r="C37" s="375"/>
      <c r="D37" s="377" t="s">
        <v>170</v>
      </c>
      <c r="E37" s="374"/>
      <c r="F37" s="374"/>
      <c r="G37" s="374"/>
      <c r="H37" s="378"/>
      <c r="I37" s="455" t="s">
        <v>254</v>
      </c>
      <c r="J37" s="394"/>
      <c r="K37" s="394"/>
      <c r="L37" s="380"/>
      <c r="M37" s="380"/>
      <c r="N37" s="380"/>
      <c r="O37" s="380"/>
      <c r="P37" s="380"/>
      <c r="Q37" s="380"/>
      <c r="R37" s="380"/>
      <c r="S37" s="380"/>
      <c r="T37" s="380"/>
      <c r="U37" s="380"/>
      <c r="V37" s="380"/>
      <c r="W37" s="456"/>
      <c r="X37" s="389"/>
      <c r="Y37" s="389"/>
      <c r="Z37" s="389"/>
      <c r="AA37" s="389"/>
      <c r="AB37" s="389"/>
      <c r="AC37" s="389"/>
      <c r="AD37" s="389"/>
      <c r="AE37" s="389"/>
      <c r="AF37" s="389"/>
      <c r="AG37" s="329"/>
    </row>
    <row r="38" spans="1:33" ht="12" customHeight="1">
      <c r="A38" s="413"/>
      <c r="B38" s="459"/>
      <c r="C38" s="358"/>
      <c r="D38" s="385"/>
      <c r="E38" s="357"/>
      <c r="F38" s="357"/>
      <c r="G38" s="357"/>
      <c r="H38" s="360"/>
      <c r="I38" s="452"/>
      <c r="J38" s="453"/>
      <c r="K38" s="453"/>
      <c r="L38" s="387"/>
      <c r="M38" s="387"/>
      <c r="N38" s="387"/>
      <c r="O38" s="387"/>
      <c r="P38" s="387"/>
      <c r="Q38" s="387"/>
      <c r="R38" s="387"/>
      <c r="S38" s="387"/>
      <c r="T38" s="387"/>
      <c r="U38" s="387"/>
      <c r="V38" s="387"/>
      <c r="W38" s="454"/>
      <c r="X38" s="389"/>
      <c r="Y38" s="389"/>
      <c r="Z38" s="389"/>
      <c r="AA38" s="389"/>
      <c r="AB38" s="389"/>
      <c r="AC38" s="389"/>
      <c r="AD38" s="389"/>
      <c r="AE38" s="389"/>
      <c r="AF38" s="389"/>
      <c r="AG38" s="460"/>
    </row>
    <row r="39" spans="1:33" ht="12" customHeight="1">
      <c r="A39" s="396"/>
      <c r="B39" s="458"/>
      <c r="C39" s="375"/>
      <c r="D39" s="376"/>
      <c r="E39" s="374"/>
      <c r="F39" s="374"/>
      <c r="G39" s="374"/>
      <c r="H39" s="378"/>
      <c r="I39" s="455"/>
      <c r="J39" s="394"/>
      <c r="K39" s="394"/>
      <c r="L39" s="380"/>
      <c r="M39" s="380"/>
      <c r="N39" s="380"/>
      <c r="O39" s="380"/>
      <c r="P39" s="380"/>
      <c r="Q39" s="380"/>
      <c r="R39" s="380"/>
      <c r="S39" s="380"/>
      <c r="T39" s="380"/>
      <c r="U39" s="380"/>
      <c r="V39" s="380"/>
      <c r="W39" s="456"/>
      <c r="X39" s="389"/>
      <c r="Y39" s="389"/>
      <c r="Z39" s="389"/>
      <c r="AA39" s="389"/>
      <c r="AB39" s="389"/>
      <c r="AC39" s="389"/>
      <c r="AD39" s="389"/>
      <c r="AE39" s="389"/>
      <c r="AF39" s="389"/>
      <c r="AG39" s="329"/>
    </row>
    <row r="40" spans="1:33" ht="12" customHeight="1">
      <c r="A40" s="413"/>
      <c r="B40" s="459"/>
      <c r="C40" s="358"/>
      <c r="D40" s="385"/>
      <c r="E40" s="357"/>
      <c r="F40" s="357"/>
      <c r="G40" s="357"/>
      <c r="H40" s="360"/>
      <c r="I40" s="452"/>
      <c r="J40" s="453"/>
      <c r="K40" s="453"/>
      <c r="L40" s="387"/>
      <c r="M40" s="387"/>
      <c r="N40" s="387"/>
      <c r="O40" s="387"/>
      <c r="P40" s="387"/>
      <c r="Q40" s="387"/>
      <c r="R40" s="387"/>
      <c r="S40" s="387"/>
      <c r="T40" s="387"/>
      <c r="U40" s="387"/>
      <c r="V40" s="387"/>
      <c r="W40" s="454"/>
      <c r="X40" s="389"/>
      <c r="Y40" s="389"/>
      <c r="Z40" s="389"/>
      <c r="AA40" s="389"/>
      <c r="AB40" s="389"/>
      <c r="AC40" s="389"/>
      <c r="AD40" s="389"/>
      <c r="AE40" s="389"/>
      <c r="AF40" s="389"/>
      <c r="AG40" s="329"/>
    </row>
    <row r="41" spans="1:33" ht="12" customHeight="1">
      <c r="A41" s="413"/>
      <c r="B41" s="459"/>
      <c r="C41" s="358"/>
      <c r="D41" s="326"/>
      <c r="E41" s="457"/>
      <c r="F41" s="457"/>
      <c r="G41" s="457"/>
      <c r="H41" s="360"/>
      <c r="I41" s="452"/>
      <c r="J41" s="453"/>
      <c r="K41" s="453"/>
      <c r="L41" s="387"/>
      <c r="M41" s="387"/>
      <c r="N41" s="387"/>
      <c r="O41" s="387"/>
      <c r="P41" s="387"/>
      <c r="Q41" s="387"/>
      <c r="R41" s="387"/>
      <c r="S41" s="387"/>
      <c r="T41" s="387"/>
      <c r="U41" s="387"/>
      <c r="V41" s="387"/>
      <c r="W41" s="454"/>
      <c r="X41" s="389"/>
      <c r="Y41" s="389"/>
      <c r="Z41" s="389"/>
      <c r="AA41" s="389"/>
      <c r="AB41" s="389"/>
      <c r="AC41" s="389"/>
      <c r="AD41" s="389"/>
      <c r="AE41" s="389"/>
      <c r="AF41" s="389"/>
      <c r="AG41" s="460"/>
    </row>
    <row r="42" spans="1:33" ht="12" customHeight="1">
      <c r="A42" s="373"/>
      <c r="B42" s="448"/>
      <c r="C42" s="375"/>
      <c r="D42" s="377"/>
      <c r="E42" s="374"/>
      <c r="F42" s="374"/>
      <c r="G42" s="374"/>
      <c r="H42" s="378"/>
      <c r="I42" s="455"/>
      <c r="J42" s="394"/>
      <c r="K42" s="394"/>
      <c r="L42" s="392"/>
      <c r="M42" s="392"/>
      <c r="N42" s="392"/>
      <c r="O42" s="392"/>
      <c r="P42" s="392"/>
      <c r="Q42" s="392"/>
      <c r="R42" s="392"/>
      <c r="S42" s="392"/>
      <c r="T42" s="392"/>
      <c r="U42" s="392"/>
      <c r="V42" s="392"/>
      <c r="W42" s="461"/>
      <c r="X42" s="462"/>
      <c r="Y42" s="462"/>
      <c r="Z42" s="462"/>
      <c r="AA42" s="462"/>
      <c r="AB42" s="462"/>
      <c r="AC42" s="462"/>
      <c r="AD42" s="462"/>
      <c r="AE42" s="462"/>
      <c r="AF42" s="462"/>
      <c r="AG42" s="329"/>
    </row>
    <row r="43" spans="1:33" ht="12" customHeight="1" thickBot="1">
      <c r="A43" s="356"/>
      <c r="B43" s="444"/>
      <c r="C43" s="463"/>
      <c r="D43" s="464"/>
      <c r="E43" s="465"/>
      <c r="F43" s="466"/>
      <c r="G43" s="466"/>
      <c r="H43" s="422" t="s">
        <v>46</v>
      </c>
      <c r="I43" s="467"/>
      <c r="J43" s="468"/>
      <c r="K43" s="468"/>
      <c r="L43" s="469"/>
      <c r="M43" s="469"/>
      <c r="N43" s="469"/>
      <c r="O43" s="469"/>
      <c r="P43" s="469"/>
      <c r="Q43" s="469"/>
      <c r="R43" s="469"/>
      <c r="S43" s="469"/>
      <c r="T43" s="469"/>
      <c r="U43" s="469"/>
      <c r="V43" s="469"/>
      <c r="W43" s="470"/>
      <c r="X43" s="389"/>
      <c r="Y43" s="389"/>
      <c r="Z43" s="389"/>
      <c r="AA43" s="389"/>
      <c r="AB43" s="389"/>
      <c r="AC43" s="389"/>
      <c r="AD43" s="389"/>
      <c r="AE43" s="389"/>
      <c r="AF43" s="389"/>
      <c r="AG43" s="329"/>
    </row>
    <row r="44" spans="1:30" ht="12" customHeight="1">
      <c r="A44" s="471"/>
      <c r="AD44" s="329"/>
    </row>
    <row r="45" spans="1:30" ht="12" customHeight="1">
      <c r="A45" s="471"/>
      <c r="G45" s="357" t="s">
        <v>124</v>
      </c>
      <c r="H45" s="385" t="s">
        <v>48</v>
      </c>
      <c r="X45" s="509" t="s">
        <v>227</v>
      </c>
      <c r="Y45" s="509"/>
      <c r="Z45" s="509"/>
      <c r="AA45" s="509"/>
      <c r="AB45" s="509"/>
      <c r="AC45" s="509"/>
      <c r="AD45" s="510"/>
    </row>
    <row r="46" spans="1:30" ht="12" customHeight="1">
      <c r="A46" s="471"/>
      <c r="G46" s="357"/>
      <c r="H46" s="385"/>
      <c r="X46" s="509"/>
      <c r="Y46" s="509"/>
      <c r="Z46" s="509"/>
      <c r="AA46" s="509"/>
      <c r="AB46" s="509"/>
      <c r="AC46" s="509"/>
      <c r="AD46" s="510"/>
    </row>
    <row r="47" spans="1:30" ht="12" customHeight="1">
      <c r="A47" s="471"/>
      <c r="G47" s="357"/>
      <c r="H47" s="385"/>
      <c r="AD47" s="329"/>
    </row>
    <row r="48" spans="1:30" ht="12" customHeight="1">
      <c r="A48" s="471"/>
      <c r="H48" s="385"/>
      <c r="AD48" s="329"/>
    </row>
    <row r="49" spans="1:30" ht="12" customHeight="1">
      <c r="A49" s="471"/>
      <c r="AD49" s="329"/>
    </row>
    <row r="50" spans="1:30" ht="12" customHeight="1">
      <c r="A50" s="471"/>
      <c r="AD50" s="329"/>
    </row>
    <row r="51" spans="1:30" ht="12" customHeight="1">
      <c r="A51" s="471"/>
      <c r="AD51" s="329"/>
    </row>
    <row r="52" spans="1:30" ht="12" customHeight="1">
      <c r="A52" s="471"/>
      <c r="AD52" s="329"/>
    </row>
    <row r="53" spans="1:30" ht="12" customHeight="1">
      <c r="A53" s="471"/>
      <c r="AD53" s="329"/>
    </row>
    <row r="54" spans="1:30" ht="12" customHeight="1">
      <c r="A54" s="471"/>
      <c r="AD54" s="329"/>
    </row>
    <row r="55" spans="1:30" ht="12" customHeight="1">
      <c r="A55" s="471"/>
      <c r="AD55" s="329"/>
    </row>
    <row r="56" spans="1:30" ht="12" customHeight="1">
      <c r="A56" s="471"/>
      <c r="AD56" s="329"/>
    </row>
    <row r="57" spans="1:30" ht="12" customHeight="1">
      <c r="A57" s="471"/>
      <c r="AD57" s="329"/>
    </row>
    <row r="58" spans="1:30" ht="12" customHeight="1">
      <c r="A58" s="471"/>
      <c r="AD58" s="329"/>
    </row>
    <row r="59" spans="1:30" ht="12" customHeight="1">
      <c r="A59" s="471"/>
      <c r="AD59" s="329"/>
    </row>
    <row r="60" spans="1:30" ht="12" customHeight="1">
      <c r="A60" s="471"/>
      <c r="AD60" s="329"/>
    </row>
    <row r="61" spans="1:30" ht="12" customHeight="1">
      <c r="A61" s="471"/>
      <c r="AD61" s="329"/>
    </row>
    <row r="62" spans="1:30" ht="12" customHeight="1">
      <c r="A62" s="471"/>
      <c r="AD62" s="329"/>
    </row>
    <row r="63" spans="1:30" ht="12" customHeight="1">
      <c r="A63" s="473"/>
      <c r="B63" s="474"/>
      <c r="C63" s="475"/>
      <c r="D63" s="475"/>
      <c r="G63" s="476"/>
      <c r="H63" s="477"/>
      <c r="I63" s="476"/>
      <c r="J63" s="476"/>
      <c r="K63" s="476"/>
      <c r="L63" s="476"/>
      <c r="M63" s="476"/>
      <c r="N63" s="476"/>
      <c r="O63" s="478"/>
      <c r="P63" s="478"/>
      <c r="Q63" s="478"/>
      <c r="R63" s="478"/>
      <c r="S63" s="478"/>
      <c r="T63" s="478"/>
      <c r="U63" s="478"/>
      <c r="V63" s="478"/>
      <c r="W63" s="478"/>
      <c r="X63" s="478"/>
      <c r="Y63" s="478"/>
      <c r="Z63" s="478"/>
      <c r="AA63" s="478"/>
      <c r="AB63" s="478"/>
      <c r="AC63" s="478"/>
      <c r="AD63" s="460"/>
    </row>
    <row r="64" spans="1:30" ht="12" customHeight="1">
      <c r="A64" s="473"/>
      <c r="B64" s="474"/>
      <c r="C64" s="475"/>
      <c r="D64" s="475"/>
      <c r="G64" s="476"/>
      <c r="H64" s="477"/>
      <c r="I64" s="476"/>
      <c r="J64" s="476"/>
      <c r="K64" s="476"/>
      <c r="L64" s="476"/>
      <c r="M64" s="476"/>
      <c r="N64" s="476"/>
      <c r="O64" s="476"/>
      <c r="P64" s="476"/>
      <c r="Q64" s="476"/>
      <c r="R64" s="476"/>
      <c r="S64" s="476"/>
      <c r="T64" s="476"/>
      <c r="U64" s="476"/>
      <c r="V64" s="476"/>
      <c r="W64" s="476"/>
      <c r="X64" s="476"/>
      <c r="Y64" s="476"/>
      <c r="Z64" s="476"/>
      <c r="AA64" s="476"/>
      <c r="AB64" s="476"/>
      <c r="AC64" s="476"/>
      <c r="AD64" s="479"/>
    </row>
    <row r="65" spans="1:30" ht="12" customHeight="1">
      <c r="A65" s="473"/>
      <c r="B65" s="474"/>
      <c r="C65" s="475"/>
      <c r="D65" s="475"/>
      <c r="G65" s="476"/>
      <c r="H65" s="477"/>
      <c r="I65" s="476"/>
      <c r="J65" s="476"/>
      <c r="K65" s="476"/>
      <c r="L65" s="476"/>
      <c r="M65" s="476"/>
      <c r="N65" s="476"/>
      <c r="O65" s="476"/>
      <c r="P65" s="476"/>
      <c r="Q65" s="476"/>
      <c r="R65" s="476"/>
      <c r="S65" s="476"/>
      <c r="T65" s="476"/>
      <c r="U65" s="476"/>
      <c r="V65" s="476"/>
      <c r="W65" s="476"/>
      <c r="X65" s="476"/>
      <c r="Y65" s="476"/>
      <c r="Z65" s="476"/>
      <c r="AA65" s="476"/>
      <c r="AB65" s="476"/>
      <c r="AC65" s="476"/>
      <c r="AD65" s="479"/>
    </row>
    <row r="66" spans="1:30" ht="12" customHeight="1">
      <c r="A66" s="473"/>
      <c r="B66" s="474"/>
      <c r="C66" s="475"/>
      <c r="D66" s="475"/>
      <c r="G66" s="476"/>
      <c r="H66" s="477"/>
      <c r="I66" s="476"/>
      <c r="J66" s="476"/>
      <c r="K66" s="476"/>
      <c r="L66" s="476"/>
      <c r="M66" s="476"/>
      <c r="N66" s="476"/>
      <c r="O66" s="476"/>
      <c r="P66" s="476"/>
      <c r="Q66" s="476"/>
      <c r="R66" s="476"/>
      <c r="S66" s="476"/>
      <c r="T66" s="476"/>
      <c r="U66" s="476"/>
      <c r="V66" s="476"/>
      <c r="W66" s="476"/>
      <c r="X66" s="476"/>
      <c r="Y66" s="476"/>
      <c r="Z66" s="476"/>
      <c r="AA66" s="476"/>
      <c r="AB66" s="476"/>
      <c r="AC66" s="476"/>
      <c r="AD66" s="479"/>
    </row>
    <row r="67" spans="1:30" ht="12" customHeight="1">
      <c r="A67" s="480"/>
      <c r="B67" s="475"/>
      <c r="C67" s="475"/>
      <c r="D67" s="475"/>
      <c r="E67" s="475"/>
      <c r="AD67" s="329"/>
    </row>
    <row r="68" spans="1:30" ht="12" customHeight="1" thickBot="1">
      <c r="A68" s="481"/>
      <c r="B68" s="482"/>
      <c r="C68" s="482"/>
      <c r="D68" s="482"/>
      <c r="E68" s="482"/>
      <c r="F68" s="483"/>
      <c r="G68" s="483"/>
      <c r="H68" s="484"/>
      <c r="I68" s="483"/>
      <c r="J68" s="483"/>
      <c r="K68" s="483"/>
      <c r="L68" s="483"/>
      <c r="M68" s="483"/>
      <c r="N68" s="483"/>
      <c r="O68" s="483"/>
      <c r="P68" s="483"/>
      <c r="Q68" s="483"/>
      <c r="R68" s="483"/>
      <c r="S68" s="483"/>
      <c r="T68" s="483"/>
      <c r="U68" s="483"/>
      <c r="V68" s="483"/>
      <c r="W68" s="483"/>
      <c r="X68" s="483"/>
      <c r="Y68" s="483"/>
      <c r="Z68" s="483"/>
      <c r="AA68" s="483"/>
      <c r="AB68" s="483"/>
      <c r="AC68" s="483"/>
      <c r="AD68" s="485"/>
    </row>
    <row r="69" ht="12" customHeight="1" thickTop="1"/>
    <row r="70" ht="12" customHeight="1"/>
    <row r="71" ht="12" customHeight="1"/>
  </sheetData>
  <sheetProtection/>
  <mergeCells count="6">
    <mergeCell ref="X45:AD46"/>
    <mergeCell ref="A2:D2"/>
    <mergeCell ref="E2:X2"/>
    <mergeCell ref="Y2:AD2"/>
    <mergeCell ref="D4:G4"/>
    <mergeCell ref="D26:H26"/>
  </mergeCells>
  <printOptions/>
  <pageMargins left="0.3937007874015748" right="0.3937007874015748" top="0.3937007874015748" bottom="0.3937007874015748" header="0.5118110236220472" footer="0.5118110236220472"/>
  <pageSetup fitToWidth="0"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M79"/>
  <sheetViews>
    <sheetView zoomScale="84" zoomScaleNormal="84" zoomScalePageLayoutView="0" workbookViewId="0" topLeftCell="A79">
      <selection activeCell="O11" sqref="O11"/>
    </sheetView>
  </sheetViews>
  <sheetFormatPr defaultColWidth="9.140625" defaultRowHeight="12.75"/>
  <cols>
    <col min="1" max="1" width="36.00390625" style="0" customWidth="1"/>
    <col min="2" max="2" width="32.7109375" style="0" customWidth="1"/>
    <col min="3" max="3" width="13.7109375" style="0" customWidth="1"/>
    <col min="4" max="4" width="12.28125" style="0" customWidth="1"/>
    <col min="6" max="6" width="12.00390625" style="0" customWidth="1"/>
    <col min="9" max="9" width="10.140625" style="0" customWidth="1"/>
  </cols>
  <sheetData>
    <row r="1" spans="1:13" s="104" customFormat="1" ht="15.75">
      <c r="A1" s="40" t="s">
        <v>74</v>
      </c>
      <c r="B1" s="40"/>
      <c r="C1" s="40"/>
      <c r="D1" s="106"/>
      <c r="E1" s="106"/>
      <c r="F1" s="106"/>
      <c r="G1" s="106"/>
      <c r="H1" s="106"/>
      <c r="I1" s="106"/>
      <c r="J1" s="106"/>
      <c r="K1" s="106"/>
      <c r="L1" s="106"/>
      <c r="M1" s="15" t="s">
        <v>3</v>
      </c>
    </row>
    <row r="3" ht="12.75">
      <c r="A3" s="105" t="s">
        <v>75</v>
      </c>
    </row>
    <row r="4" ht="12.75">
      <c r="A4" t="s">
        <v>76</v>
      </c>
    </row>
    <row r="5" ht="7.5" customHeight="1" thickBot="1"/>
    <row r="6" spans="1:9" ht="12.75">
      <c r="A6" s="64"/>
      <c r="B6" s="65"/>
      <c r="C6" s="65"/>
      <c r="D6" s="65"/>
      <c r="E6" s="65"/>
      <c r="F6" s="65"/>
      <c r="G6" s="65"/>
      <c r="H6" s="65"/>
      <c r="I6" s="66"/>
    </row>
    <row r="7" spans="1:9" ht="12.75">
      <c r="A7" s="67"/>
      <c r="B7" s="68"/>
      <c r="C7" s="68"/>
      <c r="D7" s="68"/>
      <c r="E7" s="68"/>
      <c r="F7" s="68"/>
      <c r="G7" s="68"/>
      <c r="H7" s="68"/>
      <c r="I7" s="69"/>
    </row>
    <row r="8" spans="1:9" ht="12.75">
      <c r="A8" s="67"/>
      <c r="B8" s="68"/>
      <c r="C8" s="68"/>
      <c r="D8" s="68"/>
      <c r="E8" s="68"/>
      <c r="F8" s="68"/>
      <c r="G8" s="68"/>
      <c r="H8" s="68"/>
      <c r="I8" s="69"/>
    </row>
    <row r="9" spans="1:9" ht="13.5" thickBot="1">
      <c r="A9" s="67"/>
      <c r="B9" s="68"/>
      <c r="C9" s="68"/>
      <c r="D9" s="68"/>
      <c r="E9" s="68"/>
      <c r="F9" s="68"/>
      <c r="G9" s="68"/>
      <c r="H9" s="68"/>
      <c r="I9" s="69"/>
    </row>
    <row r="10" spans="1:9" ht="13.5" thickBot="1">
      <c r="A10" s="67"/>
      <c r="B10" s="523" t="s">
        <v>228</v>
      </c>
      <c r="C10" s="68"/>
      <c r="D10" s="68" t="s">
        <v>93</v>
      </c>
      <c r="E10" s="68"/>
      <c r="F10" s="68" t="s">
        <v>77</v>
      </c>
      <c r="G10" s="68"/>
      <c r="H10" s="68"/>
      <c r="I10" s="69"/>
    </row>
    <row r="11" spans="1:9" ht="13.5" thickBot="1">
      <c r="A11" s="67"/>
      <c r="B11" s="524"/>
      <c r="C11" s="68"/>
      <c r="D11" s="70"/>
      <c r="E11" s="68"/>
      <c r="F11" s="70"/>
      <c r="G11" s="68"/>
      <c r="H11" s="68"/>
      <c r="I11" s="69"/>
    </row>
    <row r="12" spans="1:9" ht="13.5" thickBot="1">
      <c r="A12" s="67"/>
      <c r="C12" s="68"/>
      <c r="D12" s="68"/>
      <c r="E12" s="68"/>
      <c r="F12" s="68"/>
      <c r="G12" s="68"/>
      <c r="H12" s="68"/>
      <c r="I12" s="69"/>
    </row>
    <row r="13" spans="1:9" ht="13.5" thickBot="1">
      <c r="A13" s="67"/>
      <c r="B13" s="523" t="s">
        <v>134</v>
      </c>
      <c r="C13" s="68"/>
      <c r="D13" s="71" t="s">
        <v>78</v>
      </c>
      <c r="E13" s="68"/>
      <c r="F13" s="71" t="s">
        <v>79</v>
      </c>
      <c r="G13" s="68"/>
      <c r="H13" s="68"/>
      <c r="I13" s="69"/>
    </row>
    <row r="14" spans="1:9" ht="13.5" thickBot="1">
      <c r="A14" s="67"/>
      <c r="B14" s="524"/>
      <c r="C14" s="68"/>
      <c r="E14" s="68"/>
      <c r="F14" s="68"/>
      <c r="G14" s="68"/>
      <c r="H14" s="68"/>
      <c r="I14" s="69"/>
    </row>
    <row r="15" spans="1:9" ht="13.5" thickBot="1">
      <c r="A15" s="67"/>
      <c r="B15" s="68"/>
      <c r="C15" s="68"/>
      <c r="D15" s="68" t="s">
        <v>80</v>
      </c>
      <c r="E15" s="68"/>
      <c r="F15" s="68"/>
      <c r="G15" s="68"/>
      <c r="H15" s="68"/>
      <c r="I15" s="69"/>
    </row>
    <row r="16" spans="1:9" ht="13.5" thickBot="1">
      <c r="A16" s="67"/>
      <c r="B16" s="68"/>
      <c r="C16" s="68"/>
      <c r="D16" s="70"/>
      <c r="E16" s="68"/>
      <c r="F16" s="68"/>
      <c r="G16" s="68"/>
      <c r="H16" s="68"/>
      <c r="I16" s="69"/>
    </row>
    <row r="17" spans="1:9" ht="12.75">
      <c r="A17" s="67"/>
      <c r="B17" s="68"/>
      <c r="C17" s="68"/>
      <c r="E17" s="68"/>
      <c r="F17" s="68"/>
      <c r="G17" s="68"/>
      <c r="H17" s="68"/>
      <c r="I17" s="69"/>
    </row>
    <row r="18" spans="1:9" ht="13.5" thickBot="1">
      <c r="A18" s="67"/>
      <c r="B18" s="68"/>
      <c r="C18" s="68"/>
      <c r="D18" s="68"/>
      <c r="E18" s="68"/>
      <c r="F18" s="68"/>
      <c r="G18" s="68"/>
      <c r="H18" s="68"/>
      <c r="I18" s="69"/>
    </row>
    <row r="19" spans="1:9" ht="13.5" thickBot="1">
      <c r="A19" s="67"/>
      <c r="B19" s="68"/>
      <c r="C19" s="68"/>
      <c r="D19" s="68"/>
      <c r="E19" s="68"/>
      <c r="F19" s="68"/>
      <c r="G19" s="68"/>
      <c r="H19" s="72" t="s">
        <v>81</v>
      </c>
      <c r="I19" s="69"/>
    </row>
    <row r="20" spans="1:9" ht="12.75">
      <c r="A20" s="67"/>
      <c r="B20" s="68"/>
      <c r="C20" s="68"/>
      <c r="D20" s="68"/>
      <c r="E20" s="68"/>
      <c r="F20" s="68"/>
      <c r="G20" s="68"/>
      <c r="H20" s="68"/>
      <c r="I20" s="69"/>
    </row>
    <row r="21" spans="1:9" ht="12.75">
      <c r="A21" s="67"/>
      <c r="B21" s="68"/>
      <c r="C21" s="68"/>
      <c r="D21" s="68"/>
      <c r="E21" s="68"/>
      <c r="F21" s="68"/>
      <c r="G21" s="68"/>
      <c r="H21" s="68"/>
      <c r="I21" s="69"/>
    </row>
    <row r="22" spans="1:9" ht="13.5" thickBot="1">
      <c r="A22" s="73"/>
      <c r="B22" s="74"/>
      <c r="C22" s="74"/>
      <c r="D22" s="74"/>
      <c r="E22" s="74"/>
      <c r="F22" s="74"/>
      <c r="G22" s="74"/>
      <c r="H22" s="74"/>
      <c r="I22" s="75"/>
    </row>
    <row r="23" spans="1:9" ht="12.75">
      <c r="A23" s="68"/>
      <c r="B23" s="68"/>
      <c r="C23" s="68"/>
      <c r="D23" s="68"/>
      <c r="E23" s="68"/>
      <c r="F23" s="68"/>
      <c r="G23" s="68"/>
      <c r="H23" s="68"/>
      <c r="I23" s="68"/>
    </row>
    <row r="24" spans="1:9" ht="12.75">
      <c r="A24" s="68"/>
      <c r="B24" s="68"/>
      <c r="C24" s="68"/>
      <c r="D24" s="68"/>
      <c r="E24" s="68"/>
      <c r="F24" s="68"/>
      <c r="G24" s="68"/>
      <c r="H24" s="68"/>
      <c r="I24" s="68"/>
    </row>
    <row r="25" spans="1:9" ht="12.75">
      <c r="A25" s="68"/>
      <c r="B25" s="68"/>
      <c r="C25" s="68"/>
      <c r="D25" s="68"/>
      <c r="E25" s="68"/>
      <c r="F25" s="68"/>
      <c r="G25" s="68"/>
      <c r="H25" s="68"/>
      <c r="I25" s="68"/>
    </row>
    <row r="32" ht="12.75">
      <c r="A32" s="105" t="s">
        <v>94</v>
      </c>
    </row>
    <row r="33" ht="12.75">
      <c r="A33" s="3" t="s">
        <v>251</v>
      </c>
    </row>
    <row r="34" ht="7.5" customHeight="1" thickBot="1"/>
    <row r="35" spans="1:5" ht="13.5" thickBot="1">
      <c r="A35" s="486" t="s">
        <v>252</v>
      </c>
      <c r="B35" s="253" t="s">
        <v>229</v>
      </c>
      <c r="C35" s="253" t="s">
        <v>135</v>
      </c>
      <c r="D35" s="253" t="s">
        <v>253</v>
      </c>
      <c r="E35" s="76"/>
    </row>
    <row r="36" spans="1:5" ht="12.75">
      <c r="A36" s="64" t="s">
        <v>80</v>
      </c>
      <c r="B36" s="65"/>
      <c r="C36" s="77" t="s">
        <v>83</v>
      </c>
      <c r="D36" s="78" t="s">
        <v>84</v>
      </c>
      <c r="E36" s="79" t="s">
        <v>85</v>
      </c>
    </row>
    <row r="37" spans="1:8" ht="12.75">
      <c r="A37" s="80"/>
      <c r="B37" s="52"/>
      <c r="C37" s="249"/>
      <c r="D37" s="256"/>
      <c r="E37" s="254" t="s">
        <v>136</v>
      </c>
      <c r="F37" s="249"/>
      <c r="G37" s="252"/>
      <c r="H37" s="267" t="s">
        <v>140</v>
      </c>
    </row>
    <row r="38" spans="1:8" ht="12.75">
      <c r="A38" s="53"/>
      <c r="B38" s="52"/>
      <c r="C38" s="249"/>
      <c r="D38" s="266"/>
      <c r="E38" s="81">
        <v>0</v>
      </c>
      <c r="F38" s="249"/>
      <c r="G38" s="268"/>
      <c r="H38" s="271" t="s">
        <v>139</v>
      </c>
    </row>
    <row r="39" spans="1:8" ht="12.75">
      <c r="A39" s="53"/>
      <c r="B39" s="52"/>
      <c r="C39" s="249"/>
      <c r="D39" s="266"/>
      <c r="E39" s="81">
        <v>0</v>
      </c>
      <c r="F39" s="249"/>
      <c r="G39" s="269"/>
      <c r="H39" s="3" t="s">
        <v>141</v>
      </c>
    </row>
    <row r="40" spans="1:9" ht="12.75">
      <c r="A40" s="53"/>
      <c r="B40" s="52"/>
      <c r="C40" s="249"/>
      <c r="D40" s="250"/>
      <c r="E40" s="81" t="s">
        <v>86</v>
      </c>
      <c r="F40" s="249"/>
      <c r="G40" s="270"/>
      <c r="H40" s="3" t="s">
        <v>142</v>
      </c>
      <c r="I40" s="251"/>
    </row>
    <row r="41" spans="1:9" ht="12.75">
      <c r="A41" s="53"/>
      <c r="B41" s="52"/>
      <c r="C41" s="249"/>
      <c r="D41" s="255"/>
      <c r="E41" s="81" t="s">
        <v>87</v>
      </c>
      <c r="F41" s="249"/>
      <c r="G41" s="51"/>
      <c r="H41" s="3" t="s">
        <v>143</v>
      </c>
      <c r="I41" s="251"/>
    </row>
    <row r="42" spans="1:9" ht="12.75">
      <c r="A42" s="53"/>
      <c r="B42" s="52"/>
      <c r="C42" s="249"/>
      <c r="D42" s="255"/>
      <c r="E42" s="81" t="s">
        <v>88</v>
      </c>
      <c r="F42" s="249"/>
      <c r="G42" s="249"/>
      <c r="I42" s="251"/>
    </row>
    <row r="43" spans="1:6" ht="12.75">
      <c r="A43" s="53"/>
      <c r="B43" s="52"/>
      <c r="C43" s="249"/>
      <c r="D43" s="54"/>
      <c r="E43" s="82"/>
      <c r="F43" s="249"/>
    </row>
    <row r="44" spans="1:7" ht="12.75">
      <c r="A44" s="53"/>
      <c r="B44" s="52"/>
      <c r="C44" s="249"/>
      <c r="D44" s="54"/>
      <c r="E44" s="83"/>
      <c r="F44" s="249"/>
      <c r="G44" s="249"/>
    </row>
    <row r="45" spans="1:7" ht="12.75">
      <c r="A45" s="53"/>
      <c r="B45" s="52"/>
      <c r="C45" s="249"/>
      <c r="D45" s="54"/>
      <c r="E45" s="83"/>
      <c r="F45" s="249"/>
      <c r="G45" s="249"/>
    </row>
    <row r="46" spans="1:7" ht="13.5" thickBot="1">
      <c r="A46" s="258"/>
      <c r="B46" s="84"/>
      <c r="C46" s="259"/>
      <c r="D46" s="85"/>
      <c r="E46" s="86"/>
      <c r="F46" s="249"/>
      <c r="G46" s="249"/>
    </row>
    <row r="64" ht="12.75">
      <c r="A64" s="105" t="s">
        <v>95</v>
      </c>
    </row>
    <row r="65" ht="12.75">
      <c r="A65" s="3" t="s">
        <v>230</v>
      </c>
    </row>
    <row r="66" ht="13.5" thickBot="1"/>
    <row r="67" spans="1:5" ht="12.75">
      <c r="A67" s="87" t="s">
        <v>231</v>
      </c>
      <c r="B67" s="257" t="s">
        <v>137</v>
      </c>
      <c r="C67" s="65"/>
      <c r="D67" s="65" t="s">
        <v>82</v>
      </c>
      <c r="E67" s="66"/>
    </row>
    <row r="68" spans="1:5" ht="12.75">
      <c r="A68" s="88" t="s">
        <v>89</v>
      </c>
      <c r="B68" s="89" t="s">
        <v>90</v>
      </c>
      <c r="C68" s="90" t="s">
        <v>83</v>
      </c>
      <c r="D68" s="91" t="s">
        <v>84</v>
      </c>
      <c r="E68" s="92" t="s">
        <v>85</v>
      </c>
    </row>
    <row r="69" spans="1:8" ht="12.75">
      <c r="A69" s="93"/>
      <c r="B69" s="94"/>
      <c r="C69" s="95"/>
      <c r="D69" s="260"/>
      <c r="E69" s="81" t="s">
        <v>86</v>
      </c>
      <c r="F69" s="265"/>
      <c r="G69" s="252"/>
      <c r="H69" s="267" t="s">
        <v>140</v>
      </c>
    </row>
    <row r="70" spans="1:8" ht="12.75">
      <c r="A70" s="96"/>
      <c r="B70" s="97"/>
      <c r="C70" s="98"/>
      <c r="D70" s="261"/>
      <c r="E70" s="254" t="s">
        <v>138</v>
      </c>
      <c r="F70" s="265"/>
      <c r="G70" s="268"/>
      <c r="H70" s="271" t="s">
        <v>139</v>
      </c>
    </row>
    <row r="71" spans="1:8" ht="12.75">
      <c r="A71" s="96"/>
      <c r="B71" s="97"/>
      <c r="C71" s="98"/>
      <c r="D71" s="266"/>
      <c r="E71" s="254" t="s">
        <v>49</v>
      </c>
      <c r="F71" s="265"/>
      <c r="G71" s="269"/>
      <c r="H71" s="3" t="s">
        <v>141</v>
      </c>
    </row>
    <row r="72" spans="1:9" ht="12.75">
      <c r="A72" s="96"/>
      <c r="B72" s="97"/>
      <c r="C72" s="98"/>
      <c r="D72" s="266"/>
      <c r="E72" s="254" t="s">
        <v>49</v>
      </c>
      <c r="F72" s="265"/>
      <c r="G72" s="270"/>
      <c r="H72" s="3" t="s">
        <v>142</v>
      </c>
      <c r="I72" s="251"/>
    </row>
    <row r="73" spans="1:9" ht="12.75">
      <c r="A73" s="96"/>
      <c r="B73" s="97"/>
      <c r="C73" s="98"/>
      <c r="D73" s="262"/>
      <c r="E73" s="81" t="s">
        <v>87</v>
      </c>
      <c r="F73" s="265"/>
      <c r="G73" s="51"/>
      <c r="H73" s="3" t="s">
        <v>143</v>
      </c>
      <c r="I73" s="251"/>
    </row>
    <row r="74" spans="1:9" ht="12.75">
      <c r="A74" s="96"/>
      <c r="B74" s="97"/>
      <c r="C74" s="98"/>
      <c r="D74" s="262"/>
      <c r="E74" s="81" t="s">
        <v>88</v>
      </c>
      <c r="F74" s="265"/>
      <c r="G74" s="249"/>
      <c r="I74" s="251"/>
    </row>
    <row r="75" spans="1:5" ht="12.75">
      <c r="A75" s="96"/>
      <c r="B75" s="97"/>
      <c r="C75" s="98"/>
      <c r="D75" s="266"/>
      <c r="E75" s="81" t="s">
        <v>91</v>
      </c>
    </row>
    <row r="76" spans="1:5" ht="12.75">
      <c r="A76" s="96"/>
      <c r="B76" s="97"/>
      <c r="C76" s="98"/>
      <c r="D76" s="263"/>
      <c r="E76" s="81" t="s">
        <v>86</v>
      </c>
    </row>
    <row r="77" spans="1:5" ht="13.5" thickBot="1">
      <c r="A77" s="99"/>
      <c r="B77" s="100"/>
      <c r="C77" s="101"/>
      <c r="D77" s="264"/>
      <c r="E77" s="102" t="s">
        <v>87</v>
      </c>
    </row>
    <row r="78" ht="12.75">
      <c r="E78" s="103"/>
    </row>
    <row r="79" ht="12.75">
      <c r="E79" s="103"/>
    </row>
  </sheetData>
  <sheetProtection/>
  <mergeCells count="2">
    <mergeCell ref="B13:B14"/>
    <mergeCell ref="B10:B11"/>
  </mergeCells>
  <printOptions/>
  <pageMargins left="0.787401575" right="0.787401575" top="0.984251969" bottom="0.984251969" header="0.4921259845" footer="0.4921259845"/>
  <pageSetup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dimension ref="A1:U20"/>
  <sheetViews>
    <sheetView zoomScale="93" zoomScaleNormal="93" zoomScalePageLayoutView="0" workbookViewId="0" topLeftCell="A1">
      <selection activeCell="F10" sqref="F10"/>
    </sheetView>
  </sheetViews>
  <sheetFormatPr defaultColWidth="9.140625" defaultRowHeight="12.75"/>
  <cols>
    <col min="2" max="2" width="30.421875" style="107" customWidth="1"/>
    <col min="3" max="3" width="27.00390625" style="0" customWidth="1"/>
    <col min="4" max="4" width="25.140625" style="0" customWidth="1"/>
    <col min="5" max="5" width="23.7109375" style="0" customWidth="1"/>
    <col min="6" max="6" width="32.8515625" style="0" customWidth="1"/>
    <col min="7" max="7" width="30.57421875" style="0" customWidth="1"/>
    <col min="8" max="8" width="30.7109375" style="0" customWidth="1"/>
    <col min="9" max="9" width="32.57421875" style="0" customWidth="1"/>
    <col min="10" max="10" width="33.140625" style="0" customWidth="1"/>
    <col min="11" max="11" width="31.140625" style="0" customWidth="1"/>
    <col min="12" max="14" width="30.00390625" style="0" customWidth="1"/>
    <col min="15" max="15" width="23.7109375" style="0" customWidth="1"/>
    <col min="16" max="16" width="20.7109375" style="0" customWidth="1"/>
    <col min="17" max="17" width="10.140625" style="0" customWidth="1"/>
  </cols>
  <sheetData>
    <row r="1" spans="1:21" s="104" customFormat="1" ht="15.75">
      <c r="A1" s="40" t="s">
        <v>106</v>
      </c>
      <c r="B1" s="40"/>
      <c r="C1" s="40"/>
      <c r="D1" s="40"/>
      <c r="E1" s="106"/>
      <c r="F1" s="106"/>
      <c r="G1" s="106"/>
      <c r="H1" s="106"/>
      <c r="I1" s="106"/>
      <c r="J1" s="106"/>
      <c r="K1" s="106"/>
      <c r="L1" s="106"/>
      <c r="M1" s="106"/>
      <c r="N1" s="106"/>
      <c r="O1" s="106"/>
      <c r="P1" s="111"/>
      <c r="Q1" s="111"/>
      <c r="R1" s="111"/>
      <c r="S1" s="111"/>
      <c r="T1" s="111"/>
      <c r="U1" s="111"/>
    </row>
    <row r="2" ht="13.5" thickBot="1"/>
    <row r="3" spans="1:15" ht="13.5" thickBot="1">
      <c r="A3" s="110" t="s">
        <v>89</v>
      </c>
      <c r="B3" s="210" t="s">
        <v>96</v>
      </c>
      <c r="C3" s="203"/>
      <c r="D3" s="203"/>
      <c r="E3" s="203"/>
      <c r="F3" s="203"/>
      <c r="G3" s="203"/>
      <c r="H3" s="203"/>
      <c r="I3" s="203"/>
      <c r="J3" s="203"/>
      <c r="K3" s="203"/>
      <c r="L3" s="203"/>
      <c r="M3" s="203"/>
      <c r="N3" s="203"/>
      <c r="O3" s="203"/>
    </row>
    <row r="4" spans="1:15" ht="12.75">
      <c r="A4" s="205">
        <v>1</v>
      </c>
      <c r="B4" s="211" t="s">
        <v>231</v>
      </c>
      <c r="C4" s="212" t="s">
        <v>234</v>
      </c>
      <c r="D4" s="212" t="s">
        <v>241</v>
      </c>
      <c r="E4" s="212" t="s">
        <v>233</v>
      </c>
      <c r="F4" s="78"/>
      <c r="G4" s="212"/>
      <c r="H4" s="212"/>
      <c r="I4" s="212"/>
      <c r="J4" s="212"/>
      <c r="K4" s="222"/>
      <c r="L4" s="212"/>
      <c r="M4" s="212"/>
      <c r="N4" s="212"/>
      <c r="O4" s="223"/>
    </row>
    <row r="5" spans="1:15" ht="12.75">
      <c r="A5" s="206">
        <v>2</v>
      </c>
      <c r="B5" s="213" t="s">
        <v>231</v>
      </c>
      <c r="C5" s="192" t="s">
        <v>238</v>
      </c>
      <c r="D5" s="192" t="s">
        <v>232</v>
      </c>
      <c r="E5" s="192" t="s">
        <v>240</v>
      </c>
      <c r="F5" s="192" t="s">
        <v>233</v>
      </c>
      <c r="G5" s="192" t="s">
        <v>239</v>
      </c>
      <c r="H5" s="192"/>
      <c r="I5" s="192"/>
      <c r="J5" s="192"/>
      <c r="K5" s="224"/>
      <c r="L5" s="201"/>
      <c r="M5" s="201"/>
      <c r="N5" s="201"/>
      <c r="O5" s="225"/>
    </row>
    <row r="6" spans="1:15" ht="12.75">
      <c r="A6" s="206">
        <v>3</v>
      </c>
      <c r="B6" s="214" t="s">
        <v>231</v>
      </c>
      <c r="C6" s="192" t="s">
        <v>238</v>
      </c>
      <c r="D6" s="192" t="s">
        <v>232</v>
      </c>
      <c r="E6" s="192" t="s">
        <v>242</v>
      </c>
      <c r="F6" s="192" t="s">
        <v>233</v>
      </c>
      <c r="G6" s="192" t="s">
        <v>239</v>
      </c>
      <c r="H6" s="192" t="s">
        <v>235</v>
      </c>
      <c r="I6" s="192" t="s">
        <v>236</v>
      </c>
      <c r="J6" s="226"/>
      <c r="K6" s="218"/>
      <c r="L6" s="192"/>
      <c r="M6" s="192"/>
      <c r="N6" s="192"/>
      <c r="O6" s="227"/>
    </row>
    <row r="7" spans="1:15" ht="12.75">
      <c r="A7" s="206">
        <v>33</v>
      </c>
      <c r="B7" s="214" t="s">
        <v>231</v>
      </c>
      <c r="C7" s="192" t="s">
        <v>238</v>
      </c>
      <c r="D7" s="192" t="s">
        <v>232</v>
      </c>
      <c r="E7" s="192" t="s">
        <v>242</v>
      </c>
      <c r="F7" s="192" t="s">
        <v>233</v>
      </c>
      <c r="G7" s="192" t="s">
        <v>239</v>
      </c>
      <c r="H7" s="192"/>
      <c r="I7" s="192"/>
      <c r="J7" s="228"/>
      <c r="K7" s="202"/>
      <c r="L7" s="201"/>
      <c r="M7" s="201"/>
      <c r="N7" s="201"/>
      <c r="O7" s="225"/>
    </row>
    <row r="8" spans="1:15" ht="12.75">
      <c r="A8" s="206">
        <v>4</v>
      </c>
      <c r="B8" s="215" t="s">
        <v>231</v>
      </c>
      <c r="C8" s="192" t="s">
        <v>237</v>
      </c>
      <c r="D8" s="192"/>
      <c r="E8" s="192"/>
      <c r="F8" s="192"/>
      <c r="G8" s="192"/>
      <c r="H8" s="201"/>
      <c r="I8" s="201"/>
      <c r="J8" s="204"/>
      <c r="K8" s="202"/>
      <c r="L8" s="192"/>
      <c r="M8" s="192"/>
      <c r="N8" s="192"/>
      <c r="O8" s="227"/>
    </row>
    <row r="9" spans="1:15" ht="12.75">
      <c r="A9" s="207"/>
      <c r="B9" s="215"/>
      <c r="C9" s="192"/>
      <c r="D9" s="192"/>
      <c r="E9" s="192"/>
      <c r="F9" s="192"/>
      <c r="G9" s="192"/>
      <c r="H9" s="201"/>
      <c r="I9" s="201"/>
      <c r="J9" s="204"/>
      <c r="K9" s="202"/>
      <c r="L9" s="192"/>
      <c r="M9" s="192"/>
      <c r="N9" s="192"/>
      <c r="O9" s="227"/>
    </row>
    <row r="10" spans="1:15" ht="12.75">
      <c r="A10" s="208"/>
      <c r="B10" s="215"/>
      <c r="C10" s="192"/>
      <c r="D10" s="192"/>
      <c r="E10" s="201"/>
      <c r="F10" s="218"/>
      <c r="G10" s="192"/>
      <c r="H10" s="219"/>
      <c r="I10" s="201"/>
      <c r="J10" s="229"/>
      <c r="K10" s="202"/>
      <c r="L10" s="201"/>
      <c r="M10" s="201"/>
      <c r="N10" s="201"/>
      <c r="O10" s="227"/>
    </row>
    <row r="11" spans="1:15" ht="12.75">
      <c r="A11" s="208"/>
      <c r="B11" s="213"/>
      <c r="C11" s="192"/>
      <c r="D11" s="192"/>
      <c r="E11" s="192"/>
      <c r="F11" s="192"/>
      <c r="G11" s="201"/>
      <c r="H11" s="202"/>
      <c r="I11" s="192"/>
      <c r="J11" s="204"/>
      <c r="K11" s="202"/>
      <c r="L11" s="201"/>
      <c r="M11" s="201"/>
      <c r="N11" s="201"/>
      <c r="O11" s="225"/>
    </row>
    <row r="12" spans="1:15" ht="13.5" thickBot="1">
      <c r="A12" s="209"/>
      <c r="B12" s="216"/>
      <c r="C12" s="217"/>
      <c r="D12" s="217"/>
      <c r="E12" s="217"/>
      <c r="F12" s="217"/>
      <c r="G12" s="217"/>
      <c r="H12" s="220"/>
      <c r="I12" s="221"/>
      <c r="J12" s="220"/>
      <c r="K12" s="217"/>
      <c r="L12" s="217"/>
      <c r="M12" s="230"/>
      <c r="N12" s="221"/>
      <c r="O12" s="231"/>
    </row>
    <row r="13" spans="1:2" ht="12.75">
      <c r="A13" s="107"/>
      <c r="B13"/>
    </row>
    <row r="14" ht="12.75">
      <c r="A14" s="109"/>
    </row>
    <row r="15" spans="1:2" ht="12.75">
      <c r="A15" s="107"/>
      <c r="B15"/>
    </row>
    <row r="16" spans="1:2" ht="12.75">
      <c r="A16" s="107"/>
      <c r="B16"/>
    </row>
    <row r="17" spans="1:2" ht="12.75">
      <c r="A17" s="107"/>
      <c r="B17"/>
    </row>
    <row r="18" spans="1:2" ht="12.75">
      <c r="A18" s="107"/>
      <c r="B18"/>
    </row>
    <row r="19" spans="1:2" ht="12.75">
      <c r="A19" s="107"/>
      <c r="B19"/>
    </row>
    <row r="20" spans="1:2" ht="12.75">
      <c r="A20" s="107"/>
      <c r="B20"/>
    </row>
  </sheetData>
  <sheetProtection/>
  <printOptions/>
  <pageMargins left="0.7874015748031497" right="0.7874015748031497" top="0.984251968503937" bottom="0.984251968503937" header="0.5118110236220472" footer="0.5118110236220472"/>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dimension ref="A1:T151"/>
  <sheetViews>
    <sheetView zoomScale="85" zoomScaleNormal="85" zoomScalePageLayoutView="0" workbookViewId="0" topLeftCell="A1">
      <selection activeCell="J37" sqref="J37"/>
    </sheetView>
  </sheetViews>
  <sheetFormatPr defaultColWidth="9.140625" defaultRowHeight="12.75"/>
  <cols>
    <col min="1" max="1" width="15.7109375" style="0" customWidth="1"/>
    <col min="2" max="2" width="12.57421875" style="0" customWidth="1"/>
    <col min="3" max="14" width="11.57421875" style="0" customWidth="1"/>
    <col min="15" max="15" width="10.140625" style="0" customWidth="1"/>
    <col min="16" max="16" width="19.28125" style="0" customWidth="1"/>
    <col min="17" max="17" width="56.140625" style="0" customWidth="1"/>
  </cols>
  <sheetData>
    <row r="1" spans="1:16" ht="32.25" customHeight="1">
      <c r="A1" s="525"/>
      <c r="B1" s="526"/>
      <c r="C1" s="526"/>
      <c r="D1" s="526"/>
      <c r="E1" s="526"/>
      <c r="F1" s="526"/>
      <c r="G1" s="526"/>
      <c r="H1" s="526"/>
      <c r="I1" s="526"/>
      <c r="J1" s="526"/>
      <c r="K1" s="526"/>
      <c r="L1" s="526"/>
      <c r="M1" s="526"/>
      <c r="N1" s="526"/>
      <c r="O1" s="526"/>
      <c r="P1" s="526"/>
    </row>
    <row r="4" spans="1:19" s="104" customFormat="1" ht="15.75">
      <c r="A4" s="40" t="s">
        <v>107</v>
      </c>
      <c r="B4" s="40"/>
      <c r="C4" s="40"/>
      <c r="D4" s="40"/>
      <c r="E4" s="106"/>
      <c r="F4" s="106"/>
      <c r="G4" s="106"/>
      <c r="H4" s="106"/>
      <c r="I4" s="106"/>
      <c r="J4" s="106"/>
      <c r="K4" s="106"/>
      <c r="L4" s="106"/>
      <c r="M4" s="106"/>
      <c r="N4" s="106"/>
      <c r="O4" s="106"/>
      <c r="P4" s="106"/>
      <c r="Q4" s="159"/>
      <c r="R4" s="111"/>
      <c r="S4" s="111"/>
    </row>
    <row r="5" spans="1:17" s="111" customFormat="1" ht="6.75" customHeight="1">
      <c r="A5" s="112"/>
      <c r="B5" s="112"/>
      <c r="C5" s="112"/>
      <c r="D5" s="112"/>
      <c r="Q5" s="19"/>
    </row>
    <row r="6" spans="1:17" ht="16.5" thickBot="1">
      <c r="A6" s="43" t="s">
        <v>111</v>
      </c>
      <c r="Q6" s="15" t="s">
        <v>109</v>
      </c>
    </row>
    <row r="7" spans="1:17" ht="13.5" thickBot="1">
      <c r="A7" s="108" t="s">
        <v>146</v>
      </c>
      <c r="B7" s="143" t="s">
        <v>246</v>
      </c>
      <c r="C7" s="160"/>
      <c r="D7" s="160"/>
      <c r="E7" s="160"/>
      <c r="F7" s="160"/>
      <c r="G7" s="160"/>
      <c r="H7" s="160"/>
      <c r="I7" s="160"/>
      <c r="J7" s="160"/>
      <c r="K7" s="160"/>
      <c r="L7" s="160"/>
      <c r="M7" s="160"/>
      <c r="N7" s="160"/>
      <c r="O7" s="160"/>
      <c r="P7" s="62" t="e">
        <f>OR(P8&gt;95)</f>
        <v>#DIV/0!</v>
      </c>
      <c r="Q7" s="63" t="s">
        <v>73</v>
      </c>
    </row>
    <row r="8" spans="1:17" ht="13.5" thickBot="1">
      <c r="A8" s="108" t="s">
        <v>89</v>
      </c>
      <c r="B8" s="142" t="s">
        <v>246</v>
      </c>
      <c r="C8" s="108"/>
      <c r="D8" s="108"/>
      <c r="E8" s="108"/>
      <c r="F8" s="108"/>
      <c r="G8" s="108"/>
      <c r="H8" s="108"/>
      <c r="I8" s="108"/>
      <c r="J8" s="108"/>
      <c r="K8" s="108"/>
      <c r="L8" s="108"/>
      <c r="M8" s="108"/>
      <c r="N8" s="108"/>
      <c r="O8" s="124" t="s">
        <v>108</v>
      </c>
      <c r="P8" s="125" t="e">
        <f>O151</f>
        <v>#DIV/0!</v>
      </c>
      <c r="Q8" s="161" t="s">
        <v>247</v>
      </c>
    </row>
    <row r="10" spans="1:17" s="113" customFormat="1" ht="64.5" customHeight="1">
      <c r="A10" s="140" t="s">
        <v>90</v>
      </c>
      <c r="B10" s="141" t="s">
        <v>97</v>
      </c>
      <c r="C10" s="487" t="s">
        <v>248</v>
      </c>
      <c r="D10" s="487" t="s">
        <v>243</v>
      </c>
      <c r="E10" s="487" t="s">
        <v>232</v>
      </c>
      <c r="F10" s="487" t="s">
        <v>240</v>
      </c>
      <c r="G10" s="487" t="s">
        <v>244</v>
      </c>
      <c r="H10" s="487" t="s">
        <v>249</v>
      </c>
      <c r="I10" s="487" t="s">
        <v>245</v>
      </c>
      <c r="J10" s="487" t="s">
        <v>234</v>
      </c>
      <c r="K10" s="487" t="s">
        <v>250</v>
      </c>
      <c r="L10" s="487" t="s">
        <v>235</v>
      </c>
      <c r="M10" s="487" t="s">
        <v>237</v>
      </c>
      <c r="N10" s="487" t="s">
        <v>236</v>
      </c>
      <c r="O10" s="150" t="s">
        <v>98</v>
      </c>
      <c r="P10" s="139" t="s">
        <v>99</v>
      </c>
      <c r="Q10" s="119" t="s">
        <v>100</v>
      </c>
    </row>
    <row r="11" spans="1:17" s="113" customFormat="1" ht="12">
      <c r="A11" s="127"/>
      <c r="B11" s="128" t="s">
        <v>101</v>
      </c>
      <c r="C11" s="488"/>
      <c r="D11" s="488"/>
      <c r="E11" s="488"/>
      <c r="F11" s="488"/>
      <c r="G11" s="488"/>
      <c r="H11" s="488"/>
      <c r="I11" s="488"/>
      <c r="J11" s="488"/>
      <c r="K11" s="488"/>
      <c r="L11" s="488"/>
      <c r="M11" s="488"/>
      <c r="N11" s="489"/>
      <c r="O11" s="151">
        <f aca="true" t="shared" si="0" ref="O11:O16">SUM(C11:N11)</f>
        <v>0</v>
      </c>
      <c r="P11" s="144"/>
      <c r="Q11" s="115"/>
    </row>
    <row r="12" spans="1:17" s="113" customFormat="1" ht="12">
      <c r="A12" s="121"/>
      <c r="B12" s="122" t="s">
        <v>102</v>
      </c>
      <c r="C12" s="233"/>
      <c r="D12" s="233"/>
      <c r="E12" s="233"/>
      <c r="F12" s="233"/>
      <c r="G12" s="233"/>
      <c r="H12" s="233"/>
      <c r="I12" s="233"/>
      <c r="J12" s="233"/>
      <c r="K12" s="233"/>
      <c r="L12" s="233"/>
      <c r="M12" s="233"/>
      <c r="N12" s="490"/>
      <c r="O12" s="152">
        <f t="shared" si="0"/>
        <v>0</v>
      </c>
      <c r="P12" s="145" t="e">
        <f>100*O12/O11</f>
        <v>#DIV/0!</v>
      </c>
      <c r="Q12" s="117"/>
    </row>
    <row r="13" spans="1:17" s="113" customFormat="1" ht="12">
      <c r="A13" s="137"/>
      <c r="B13" s="138" t="s">
        <v>103</v>
      </c>
      <c r="C13" s="491"/>
      <c r="D13" s="491"/>
      <c r="E13" s="491"/>
      <c r="F13" s="491"/>
      <c r="G13" s="491"/>
      <c r="H13" s="491"/>
      <c r="I13" s="491"/>
      <c r="J13" s="491"/>
      <c r="K13" s="491"/>
      <c r="L13" s="491"/>
      <c r="M13" s="491"/>
      <c r="N13" s="492"/>
      <c r="O13" s="153">
        <f t="shared" si="0"/>
        <v>0</v>
      </c>
      <c r="P13" s="146"/>
      <c r="Q13" s="117"/>
    </row>
    <row r="14" spans="1:17" s="113" customFormat="1" ht="12">
      <c r="A14" s="127"/>
      <c r="B14" s="128" t="s">
        <v>101</v>
      </c>
      <c r="C14" s="488"/>
      <c r="D14" s="488"/>
      <c r="E14" s="488"/>
      <c r="F14" s="488"/>
      <c r="G14" s="488"/>
      <c r="H14" s="488"/>
      <c r="I14" s="488"/>
      <c r="J14" s="488"/>
      <c r="K14" s="488"/>
      <c r="L14" s="488"/>
      <c r="M14" s="488"/>
      <c r="N14" s="489"/>
      <c r="O14" s="151">
        <f t="shared" si="0"/>
        <v>0</v>
      </c>
      <c r="P14" s="147"/>
      <c r="Q14" s="115"/>
    </row>
    <row r="15" spans="1:17" s="113" customFormat="1" ht="12">
      <c r="A15" s="121"/>
      <c r="B15" s="122" t="s">
        <v>102</v>
      </c>
      <c r="C15" s="233"/>
      <c r="D15" s="233"/>
      <c r="E15" s="233"/>
      <c r="F15" s="233"/>
      <c r="G15" s="233"/>
      <c r="H15" s="233"/>
      <c r="I15" s="233"/>
      <c r="J15" s="233"/>
      <c r="K15" s="233"/>
      <c r="L15" s="233"/>
      <c r="M15" s="233"/>
      <c r="N15" s="490"/>
      <c r="O15" s="152">
        <f t="shared" si="0"/>
        <v>0</v>
      </c>
      <c r="P15" s="145" t="e">
        <f>100*O15/O14</f>
        <v>#DIV/0!</v>
      </c>
      <c r="Q15" s="117"/>
    </row>
    <row r="16" spans="1:17" s="113" customFormat="1" ht="12">
      <c r="A16" s="129"/>
      <c r="B16" s="130" t="s">
        <v>103</v>
      </c>
      <c r="C16" s="234"/>
      <c r="D16" s="234"/>
      <c r="E16" s="234"/>
      <c r="F16" s="234"/>
      <c r="G16" s="234"/>
      <c r="H16" s="234"/>
      <c r="I16" s="234"/>
      <c r="J16" s="234"/>
      <c r="K16" s="234"/>
      <c r="L16" s="234"/>
      <c r="M16" s="234"/>
      <c r="N16" s="493"/>
      <c r="O16" s="154">
        <f t="shared" si="0"/>
        <v>0</v>
      </c>
      <c r="P16" s="148"/>
      <c r="Q16" s="118"/>
    </row>
    <row r="17" spans="1:17" s="113" customFormat="1" ht="12">
      <c r="A17" s="136"/>
      <c r="B17" s="120" t="s">
        <v>101</v>
      </c>
      <c r="C17" s="235"/>
      <c r="D17" s="235"/>
      <c r="E17" s="235"/>
      <c r="F17" s="235"/>
      <c r="G17" s="235"/>
      <c r="H17" s="235"/>
      <c r="I17" s="235"/>
      <c r="J17" s="235"/>
      <c r="K17" s="235"/>
      <c r="L17" s="235"/>
      <c r="M17" s="235"/>
      <c r="N17" s="494"/>
      <c r="O17" s="155">
        <f aca="true" t="shared" si="1" ref="O17:O80">SUM(C17:N17)</f>
        <v>0</v>
      </c>
      <c r="P17" s="149"/>
      <c r="Q17" s="117"/>
    </row>
    <row r="18" spans="1:17" s="113" customFormat="1" ht="12">
      <c r="A18" s="121"/>
      <c r="B18" s="122" t="s">
        <v>102</v>
      </c>
      <c r="C18" s="233"/>
      <c r="D18" s="233"/>
      <c r="E18" s="233"/>
      <c r="F18" s="233"/>
      <c r="G18" s="233"/>
      <c r="H18" s="233"/>
      <c r="I18" s="233"/>
      <c r="J18" s="233"/>
      <c r="K18" s="233"/>
      <c r="L18" s="233"/>
      <c r="M18" s="233"/>
      <c r="N18" s="490"/>
      <c r="O18" s="152">
        <f t="shared" si="1"/>
        <v>0</v>
      </c>
      <c r="P18" s="145" t="e">
        <f>100*O18/O17</f>
        <v>#DIV/0!</v>
      </c>
      <c r="Q18" s="117"/>
    </row>
    <row r="19" spans="1:17" s="113" customFormat="1" ht="12">
      <c r="A19" s="129"/>
      <c r="B19" s="130" t="s">
        <v>103</v>
      </c>
      <c r="C19" s="234"/>
      <c r="D19" s="234"/>
      <c r="E19" s="234"/>
      <c r="F19" s="234"/>
      <c r="G19" s="234"/>
      <c r="H19" s="234"/>
      <c r="I19" s="234"/>
      <c r="J19" s="234"/>
      <c r="K19" s="234"/>
      <c r="L19" s="234"/>
      <c r="M19" s="234"/>
      <c r="N19" s="493"/>
      <c r="O19" s="154">
        <f t="shared" si="1"/>
        <v>0</v>
      </c>
      <c r="P19" s="148"/>
      <c r="Q19" s="118"/>
    </row>
    <row r="20" spans="1:17" s="113" customFormat="1" ht="12">
      <c r="A20" s="120"/>
      <c r="B20" s="120" t="s">
        <v>101</v>
      </c>
      <c r="C20" s="235"/>
      <c r="D20" s="235"/>
      <c r="E20" s="235"/>
      <c r="F20" s="235"/>
      <c r="G20" s="235"/>
      <c r="H20" s="235"/>
      <c r="I20" s="235"/>
      <c r="J20" s="235"/>
      <c r="K20" s="235"/>
      <c r="L20" s="235"/>
      <c r="M20" s="235"/>
      <c r="N20" s="235"/>
      <c r="O20" s="155">
        <f t="shared" si="1"/>
        <v>0</v>
      </c>
      <c r="P20" s="241"/>
      <c r="Q20" s="245"/>
    </row>
    <row r="21" spans="1:20" s="113" customFormat="1" ht="12">
      <c r="A21" s="120"/>
      <c r="B21" s="122" t="s">
        <v>102</v>
      </c>
      <c r="C21" s="235"/>
      <c r="D21" s="235"/>
      <c r="E21" s="235"/>
      <c r="F21" s="235"/>
      <c r="G21" s="235"/>
      <c r="H21" s="235"/>
      <c r="I21" s="235"/>
      <c r="J21" s="235"/>
      <c r="K21" s="235"/>
      <c r="L21" s="235"/>
      <c r="M21" s="235"/>
      <c r="N21" s="235"/>
      <c r="O21" s="152">
        <f t="shared" si="1"/>
        <v>0</v>
      </c>
      <c r="P21" s="237" t="e">
        <f>100*O21/O20</f>
        <v>#DIV/0!</v>
      </c>
      <c r="Q21" s="246"/>
      <c r="T21" s="244"/>
    </row>
    <row r="22" spans="1:17" s="113" customFormat="1" ht="12">
      <c r="A22" s="130"/>
      <c r="B22" s="130" t="s">
        <v>103</v>
      </c>
      <c r="C22" s="234"/>
      <c r="D22" s="234"/>
      <c r="E22" s="234"/>
      <c r="F22" s="234"/>
      <c r="G22" s="234"/>
      <c r="H22" s="234"/>
      <c r="I22" s="234"/>
      <c r="J22" s="234"/>
      <c r="K22" s="234"/>
      <c r="L22" s="234"/>
      <c r="M22" s="234"/>
      <c r="N22" s="234"/>
      <c r="O22" s="154">
        <f t="shared" si="1"/>
        <v>0</v>
      </c>
      <c r="P22" s="238"/>
      <c r="Q22" s="247"/>
    </row>
    <row r="23" spans="1:17" s="113" customFormat="1" ht="12">
      <c r="A23" s="120"/>
      <c r="B23" s="120" t="s">
        <v>101</v>
      </c>
      <c r="C23" s="235"/>
      <c r="D23" s="235"/>
      <c r="E23" s="235"/>
      <c r="F23" s="235"/>
      <c r="G23" s="235"/>
      <c r="H23" s="235"/>
      <c r="I23" s="235"/>
      <c r="J23" s="235"/>
      <c r="K23" s="235"/>
      <c r="L23" s="235"/>
      <c r="M23" s="235"/>
      <c r="N23" s="235"/>
      <c r="O23" s="155">
        <f t="shared" si="1"/>
        <v>0</v>
      </c>
      <c r="P23" s="239"/>
      <c r="Q23" s="245"/>
    </row>
    <row r="24" spans="1:17" s="113" customFormat="1" ht="12">
      <c r="A24" s="120"/>
      <c r="B24" s="122" t="s">
        <v>102</v>
      </c>
      <c r="C24" s="235"/>
      <c r="D24" s="235"/>
      <c r="E24" s="235"/>
      <c r="F24" s="235"/>
      <c r="G24" s="235"/>
      <c r="H24" s="235"/>
      <c r="I24" s="235"/>
      <c r="J24" s="235"/>
      <c r="K24" s="235"/>
      <c r="L24" s="235"/>
      <c r="M24" s="235"/>
      <c r="N24" s="235"/>
      <c r="O24" s="152">
        <f t="shared" si="1"/>
        <v>0</v>
      </c>
      <c r="P24" s="237" t="e">
        <f>100*O24/O23</f>
        <v>#DIV/0!</v>
      </c>
      <c r="Q24" s="246"/>
    </row>
    <row r="25" spans="1:17" s="113" customFormat="1" ht="12">
      <c r="A25" s="232"/>
      <c r="B25" s="130" t="s">
        <v>103</v>
      </c>
      <c r="C25" s="236"/>
      <c r="D25" s="236"/>
      <c r="E25" s="236"/>
      <c r="F25" s="236"/>
      <c r="G25" s="236"/>
      <c r="H25" s="236"/>
      <c r="I25" s="236"/>
      <c r="J25" s="236"/>
      <c r="K25" s="236"/>
      <c r="L25" s="236"/>
      <c r="M25" s="236"/>
      <c r="N25" s="236"/>
      <c r="O25" s="154">
        <f t="shared" si="1"/>
        <v>0</v>
      </c>
      <c r="P25" s="240"/>
      <c r="Q25" s="247"/>
    </row>
    <row r="26" spans="1:17" s="113" customFormat="1" ht="12">
      <c r="A26" s="120"/>
      <c r="B26" s="120" t="s">
        <v>101</v>
      </c>
      <c r="C26" s="235"/>
      <c r="D26" s="235"/>
      <c r="E26" s="235"/>
      <c r="F26" s="235"/>
      <c r="G26" s="235"/>
      <c r="H26" s="235"/>
      <c r="I26" s="235"/>
      <c r="J26" s="235"/>
      <c r="K26" s="235"/>
      <c r="L26" s="235"/>
      <c r="M26" s="235"/>
      <c r="N26" s="235"/>
      <c r="O26" s="155">
        <f t="shared" si="1"/>
        <v>0</v>
      </c>
      <c r="P26" s="239"/>
      <c r="Q26" s="245"/>
    </row>
    <row r="27" spans="1:17" s="113" customFormat="1" ht="12">
      <c r="A27" s="120"/>
      <c r="B27" s="122" t="s">
        <v>102</v>
      </c>
      <c r="C27" s="235"/>
      <c r="D27" s="235"/>
      <c r="E27" s="235"/>
      <c r="F27" s="235"/>
      <c r="G27" s="235"/>
      <c r="H27" s="235"/>
      <c r="I27" s="235"/>
      <c r="J27" s="235"/>
      <c r="K27" s="235"/>
      <c r="L27" s="235"/>
      <c r="M27" s="235"/>
      <c r="N27" s="235"/>
      <c r="O27" s="152">
        <f t="shared" si="1"/>
        <v>0</v>
      </c>
      <c r="P27" s="237" t="e">
        <f>100*O27/O26</f>
        <v>#DIV/0!</v>
      </c>
      <c r="Q27" s="246"/>
    </row>
    <row r="28" spans="1:17" s="113" customFormat="1" ht="12">
      <c r="A28" s="232"/>
      <c r="B28" s="130" t="s">
        <v>103</v>
      </c>
      <c r="C28" s="236"/>
      <c r="D28" s="236"/>
      <c r="E28" s="236"/>
      <c r="F28" s="236"/>
      <c r="G28" s="236"/>
      <c r="H28" s="236"/>
      <c r="I28" s="236"/>
      <c r="J28" s="236"/>
      <c r="K28" s="236"/>
      <c r="L28" s="236"/>
      <c r="M28" s="236"/>
      <c r="N28" s="236"/>
      <c r="O28" s="154">
        <f t="shared" si="1"/>
        <v>0</v>
      </c>
      <c r="P28" s="240"/>
      <c r="Q28" s="247"/>
    </row>
    <row r="29" spans="1:17" s="113" customFormat="1" ht="12">
      <c r="A29" s="120"/>
      <c r="B29" s="120" t="s">
        <v>101</v>
      </c>
      <c r="C29" s="235"/>
      <c r="D29" s="235"/>
      <c r="E29" s="488"/>
      <c r="F29" s="235"/>
      <c r="G29" s="235"/>
      <c r="H29" s="235"/>
      <c r="I29" s="235"/>
      <c r="J29" s="235"/>
      <c r="K29" s="235"/>
      <c r="L29" s="235"/>
      <c r="M29" s="235"/>
      <c r="N29" s="235"/>
      <c r="O29" s="155">
        <f t="shared" si="1"/>
        <v>0</v>
      </c>
      <c r="P29" s="239"/>
      <c r="Q29" s="245"/>
    </row>
    <row r="30" spans="1:17" s="113" customFormat="1" ht="12">
      <c r="A30" s="120"/>
      <c r="B30" s="122" t="s">
        <v>102</v>
      </c>
      <c r="C30" s="235"/>
      <c r="D30" s="235"/>
      <c r="E30" s="233"/>
      <c r="F30" s="235"/>
      <c r="G30" s="235"/>
      <c r="H30" s="235"/>
      <c r="I30" s="235"/>
      <c r="J30" s="235"/>
      <c r="K30" s="235"/>
      <c r="L30" s="235"/>
      <c r="M30" s="235"/>
      <c r="N30" s="235"/>
      <c r="O30" s="152">
        <f t="shared" si="1"/>
        <v>0</v>
      </c>
      <c r="P30" s="237" t="e">
        <f>100*O30/O29</f>
        <v>#DIV/0!</v>
      </c>
      <c r="Q30" s="246"/>
    </row>
    <row r="31" spans="1:17" s="113" customFormat="1" ht="12">
      <c r="A31" s="232"/>
      <c r="B31" s="130" t="s">
        <v>103</v>
      </c>
      <c r="C31" s="236"/>
      <c r="D31" s="236"/>
      <c r="E31" s="491"/>
      <c r="F31" s="236"/>
      <c r="G31" s="236"/>
      <c r="H31" s="236"/>
      <c r="I31" s="236"/>
      <c r="J31" s="236"/>
      <c r="K31" s="236"/>
      <c r="L31" s="236"/>
      <c r="M31" s="236"/>
      <c r="N31" s="236"/>
      <c r="O31" s="154">
        <f t="shared" si="1"/>
        <v>0</v>
      </c>
      <c r="P31" s="240"/>
      <c r="Q31" s="247"/>
    </row>
    <row r="32" spans="1:17" s="113" customFormat="1" ht="12">
      <c r="A32" s="128"/>
      <c r="B32" s="128" t="s">
        <v>101</v>
      </c>
      <c r="C32" s="488"/>
      <c r="D32" s="488"/>
      <c r="E32" s="488"/>
      <c r="F32" s="488"/>
      <c r="G32" s="488"/>
      <c r="H32" s="488"/>
      <c r="I32" s="488"/>
      <c r="J32" s="488"/>
      <c r="K32" s="488"/>
      <c r="L32" s="488"/>
      <c r="M32" s="488"/>
      <c r="N32" s="500"/>
      <c r="O32" s="155">
        <f t="shared" si="1"/>
        <v>0</v>
      </c>
      <c r="P32" s="241"/>
      <c r="Q32" s="245"/>
    </row>
    <row r="33" spans="1:17" s="113" customFormat="1" ht="12">
      <c r="A33" s="120"/>
      <c r="B33" s="122" t="s">
        <v>102</v>
      </c>
      <c r="C33" s="235"/>
      <c r="D33" s="235"/>
      <c r="E33" s="235"/>
      <c r="F33" s="235"/>
      <c r="G33" s="235"/>
      <c r="H33" s="235"/>
      <c r="I33" s="235"/>
      <c r="J33" s="235"/>
      <c r="K33" s="235"/>
      <c r="L33" s="235"/>
      <c r="M33" s="235"/>
      <c r="N33" s="235"/>
      <c r="O33" s="152">
        <f t="shared" si="1"/>
        <v>0</v>
      </c>
      <c r="P33" s="237" t="e">
        <f>100*O33/O32</f>
        <v>#DIV/0!</v>
      </c>
      <c r="Q33" s="246"/>
    </row>
    <row r="34" spans="1:17" s="113" customFormat="1" ht="12">
      <c r="A34" s="232"/>
      <c r="B34" s="130" t="s">
        <v>103</v>
      </c>
      <c r="C34" s="236"/>
      <c r="D34" s="236"/>
      <c r="E34" s="236"/>
      <c r="F34" s="236"/>
      <c r="G34" s="236"/>
      <c r="H34" s="236"/>
      <c r="I34" s="236"/>
      <c r="J34" s="236"/>
      <c r="K34" s="236"/>
      <c r="L34" s="236"/>
      <c r="M34" s="236"/>
      <c r="N34" s="236"/>
      <c r="O34" s="154">
        <f t="shared" si="1"/>
        <v>0</v>
      </c>
      <c r="P34" s="240"/>
      <c r="Q34" s="247"/>
    </row>
    <row r="35" spans="1:17" s="113" customFormat="1" ht="12">
      <c r="A35" s="120"/>
      <c r="B35" s="128" t="s">
        <v>101</v>
      </c>
      <c r="C35" s="235"/>
      <c r="D35" s="235"/>
      <c r="E35" s="488"/>
      <c r="F35" s="488"/>
      <c r="G35" s="488"/>
      <c r="H35" s="235"/>
      <c r="I35" s="235"/>
      <c r="J35" s="235"/>
      <c r="K35" s="235"/>
      <c r="L35" s="235"/>
      <c r="M35" s="488"/>
      <c r="N35" s="488"/>
      <c r="O35" s="155">
        <f t="shared" si="1"/>
        <v>0</v>
      </c>
      <c r="P35" s="239"/>
      <c r="Q35" s="245"/>
    </row>
    <row r="36" spans="1:17" s="113" customFormat="1" ht="12">
      <c r="A36" s="120"/>
      <c r="B36" s="122" t="s">
        <v>102</v>
      </c>
      <c r="C36" s="235"/>
      <c r="D36" s="235"/>
      <c r="E36" s="235"/>
      <c r="F36" s="235"/>
      <c r="G36" s="235"/>
      <c r="H36" s="235"/>
      <c r="I36" s="235"/>
      <c r="J36" s="235"/>
      <c r="K36" s="235"/>
      <c r="L36" s="235"/>
      <c r="M36" s="235"/>
      <c r="N36" s="235"/>
      <c r="O36" s="152">
        <f t="shared" si="1"/>
        <v>0</v>
      </c>
      <c r="P36" s="237" t="e">
        <f>100*O36/O35</f>
        <v>#DIV/0!</v>
      </c>
      <c r="Q36" s="246"/>
    </row>
    <row r="37" spans="1:17" s="113" customFormat="1" ht="12">
      <c r="A37" s="232"/>
      <c r="B37" s="130" t="s">
        <v>103</v>
      </c>
      <c r="C37" s="236"/>
      <c r="D37" s="236"/>
      <c r="E37" s="236"/>
      <c r="F37" s="236"/>
      <c r="G37" s="236"/>
      <c r="H37" s="236"/>
      <c r="I37" s="236"/>
      <c r="J37" s="236"/>
      <c r="K37" s="236"/>
      <c r="L37" s="236"/>
      <c r="M37" s="236"/>
      <c r="N37" s="236"/>
      <c r="O37" s="154">
        <f t="shared" si="1"/>
        <v>0</v>
      </c>
      <c r="P37" s="240"/>
      <c r="Q37" s="247"/>
    </row>
    <row r="38" spans="1:17" s="113" customFormat="1" ht="12">
      <c r="A38" s="120"/>
      <c r="B38" s="120" t="s">
        <v>101</v>
      </c>
      <c r="C38" s="235"/>
      <c r="D38" s="235"/>
      <c r="E38" s="488"/>
      <c r="F38" s="488"/>
      <c r="G38" s="488"/>
      <c r="H38" s="235"/>
      <c r="I38" s="235"/>
      <c r="J38" s="235"/>
      <c r="K38" s="235"/>
      <c r="L38" s="235"/>
      <c r="M38" s="488"/>
      <c r="N38" s="488"/>
      <c r="O38" s="155">
        <f t="shared" si="1"/>
        <v>0</v>
      </c>
      <c r="P38" s="239"/>
      <c r="Q38" s="245"/>
    </row>
    <row r="39" spans="1:17" s="113" customFormat="1" ht="12">
      <c r="A39" s="120"/>
      <c r="B39" s="122" t="s">
        <v>102</v>
      </c>
      <c r="C39" s="235"/>
      <c r="D39" s="235"/>
      <c r="E39" s="235"/>
      <c r="F39" s="235"/>
      <c r="G39" s="235"/>
      <c r="H39" s="235"/>
      <c r="I39" s="235"/>
      <c r="J39" s="235"/>
      <c r="K39" s="235"/>
      <c r="L39" s="235"/>
      <c r="M39" s="235"/>
      <c r="N39" s="235"/>
      <c r="O39" s="152">
        <f t="shared" si="1"/>
        <v>0</v>
      </c>
      <c r="P39" s="237" t="e">
        <f>100*O39/O38</f>
        <v>#DIV/0!</v>
      </c>
      <c r="Q39" s="246"/>
    </row>
    <row r="40" spans="1:17" s="113" customFormat="1" ht="12">
      <c r="A40" s="232"/>
      <c r="B40" s="130" t="s">
        <v>103</v>
      </c>
      <c r="C40" s="236"/>
      <c r="D40" s="236"/>
      <c r="E40" s="236"/>
      <c r="F40" s="236"/>
      <c r="G40" s="236"/>
      <c r="H40" s="236"/>
      <c r="I40" s="236"/>
      <c r="J40" s="236"/>
      <c r="K40" s="236"/>
      <c r="L40" s="236"/>
      <c r="M40" s="236"/>
      <c r="N40" s="236"/>
      <c r="O40" s="154">
        <f t="shared" si="1"/>
        <v>0</v>
      </c>
      <c r="P40" s="240"/>
      <c r="Q40" s="247"/>
    </row>
    <row r="41" spans="1:17" s="113" customFormat="1" ht="12">
      <c r="A41" s="120"/>
      <c r="B41" s="128" t="s">
        <v>101</v>
      </c>
      <c r="C41" s="488"/>
      <c r="D41" s="235"/>
      <c r="E41" s="488"/>
      <c r="F41" s="488"/>
      <c r="G41" s="488"/>
      <c r="H41" s="235"/>
      <c r="I41" s="235"/>
      <c r="J41" s="235"/>
      <c r="K41" s="235"/>
      <c r="L41" s="235"/>
      <c r="M41" s="488"/>
      <c r="N41" s="488"/>
      <c r="O41" s="155">
        <f t="shared" si="1"/>
        <v>0</v>
      </c>
      <c r="P41" s="239"/>
      <c r="Q41" s="248"/>
    </row>
    <row r="42" spans="1:17" s="113" customFormat="1" ht="12">
      <c r="A42" s="120"/>
      <c r="B42" s="122" t="s">
        <v>102</v>
      </c>
      <c r="C42" s="235"/>
      <c r="D42" s="235"/>
      <c r="E42" s="235"/>
      <c r="F42" s="235"/>
      <c r="G42" s="235"/>
      <c r="H42" s="235"/>
      <c r="I42" s="235"/>
      <c r="J42" s="235"/>
      <c r="K42" s="235"/>
      <c r="L42" s="235"/>
      <c r="M42" s="235"/>
      <c r="N42" s="235"/>
      <c r="O42" s="152">
        <f t="shared" si="1"/>
        <v>0</v>
      </c>
      <c r="P42" s="237" t="e">
        <f>100*O42/O41</f>
        <v>#DIV/0!</v>
      </c>
      <c r="Q42" s="248"/>
    </row>
    <row r="43" spans="1:17" s="113" customFormat="1" ht="12">
      <c r="A43" s="232"/>
      <c r="B43" s="130" t="s">
        <v>103</v>
      </c>
      <c r="C43" s="236"/>
      <c r="D43" s="236"/>
      <c r="E43" s="236"/>
      <c r="F43" s="236"/>
      <c r="G43" s="236"/>
      <c r="H43" s="236"/>
      <c r="I43" s="236"/>
      <c r="J43" s="236"/>
      <c r="K43" s="236"/>
      <c r="L43" s="236"/>
      <c r="M43" s="236"/>
      <c r="N43" s="236"/>
      <c r="O43" s="154">
        <f t="shared" si="1"/>
        <v>0</v>
      </c>
      <c r="P43" s="238"/>
      <c r="Q43" s="248"/>
    </row>
    <row r="44" spans="1:17" s="113" customFormat="1" ht="12">
      <c r="A44" s="136"/>
      <c r="B44" s="120" t="s">
        <v>101</v>
      </c>
      <c r="C44" s="235"/>
      <c r="D44" s="235"/>
      <c r="E44" s="235"/>
      <c r="F44" s="235"/>
      <c r="G44" s="235"/>
      <c r="H44" s="235"/>
      <c r="I44" s="235"/>
      <c r="J44" s="235"/>
      <c r="K44" s="235"/>
      <c r="L44" s="235"/>
      <c r="M44" s="235"/>
      <c r="N44" s="494"/>
      <c r="O44" s="155">
        <f t="shared" si="1"/>
        <v>0</v>
      </c>
      <c r="P44" s="149"/>
      <c r="Q44" s="117"/>
    </row>
    <row r="45" spans="1:17" s="113" customFormat="1" ht="12">
      <c r="A45" s="121"/>
      <c r="B45" s="122" t="s">
        <v>102</v>
      </c>
      <c r="C45" s="233"/>
      <c r="D45" s="233"/>
      <c r="E45" s="233"/>
      <c r="F45" s="233"/>
      <c r="G45" s="233"/>
      <c r="H45" s="233"/>
      <c r="I45" s="233"/>
      <c r="J45" s="233"/>
      <c r="K45" s="233"/>
      <c r="L45" s="233"/>
      <c r="M45" s="233"/>
      <c r="N45" s="490"/>
      <c r="O45" s="152">
        <f t="shared" si="1"/>
        <v>0</v>
      </c>
      <c r="P45" s="145" t="e">
        <f>100*O45/O44</f>
        <v>#DIV/0!</v>
      </c>
      <c r="Q45" s="117"/>
    </row>
    <row r="46" spans="1:17" s="113" customFormat="1" ht="12">
      <c r="A46" s="129"/>
      <c r="B46" s="130" t="s">
        <v>103</v>
      </c>
      <c r="C46" s="234"/>
      <c r="D46" s="234"/>
      <c r="E46" s="234"/>
      <c r="F46" s="234"/>
      <c r="G46" s="234"/>
      <c r="H46" s="234"/>
      <c r="I46" s="234"/>
      <c r="J46" s="234"/>
      <c r="K46" s="234"/>
      <c r="L46" s="234"/>
      <c r="M46" s="234"/>
      <c r="N46" s="493"/>
      <c r="O46" s="154">
        <f t="shared" si="1"/>
        <v>0</v>
      </c>
      <c r="P46" s="148"/>
      <c r="Q46" s="118"/>
    </row>
    <row r="47" spans="1:17" s="113" customFormat="1" ht="12">
      <c r="A47" s="120"/>
      <c r="B47" s="120" t="s">
        <v>101</v>
      </c>
      <c r="C47" s="235"/>
      <c r="D47" s="235"/>
      <c r="E47" s="235"/>
      <c r="F47" s="235"/>
      <c r="G47" s="235"/>
      <c r="H47" s="235"/>
      <c r="I47" s="235"/>
      <c r="J47" s="235"/>
      <c r="K47" s="235"/>
      <c r="L47" s="235"/>
      <c r="M47" s="235"/>
      <c r="N47" s="235"/>
      <c r="O47" s="155">
        <f t="shared" si="1"/>
        <v>0</v>
      </c>
      <c r="P47" s="241"/>
      <c r="Q47" s="245"/>
    </row>
    <row r="48" spans="1:20" s="113" customFormat="1" ht="12">
      <c r="A48" s="120"/>
      <c r="B48" s="122" t="s">
        <v>102</v>
      </c>
      <c r="C48" s="235"/>
      <c r="D48" s="235"/>
      <c r="E48" s="235"/>
      <c r="F48" s="235"/>
      <c r="G48" s="235"/>
      <c r="H48" s="235"/>
      <c r="I48" s="235"/>
      <c r="J48" s="235"/>
      <c r="K48" s="235"/>
      <c r="L48" s="235"/>
      <c r="M48" s="235"/>
      <c r="N48" s="235"/>
      <c r="O48" s="152">
        <f t="shared" si="1"/>
        <v>0</v>
      </c>
      <c r="P48" s="237" t="e">
        <f>100*O48/O47</f>
        <v>#DIV/0!</v>
      </c>
      <c r="Q48" s="246"/>
      <c r="T48" s="244"/>
    </row>
    <row r="49" spans="1:17" s="113" customFormat="1" ht="12">
      <c r="A49" s="130"/>
      <c r="B49" s="130" t="s">
        <v>103</v>
      </c>
      <c r="C49" s="234"/>
      <c r="D49" s="234"/>
      <c r="E49" s="234"/>
      <c r="F49" s="234"/>
      <c r="G49" s="234"/>
      <c r="H49" s="234"/>
      <c r="I49" s="234"/>
      <c r="J49" s="234"/>
      <c r="K49" s="234"/>
      <c r="L49" s="234"/>
      <c r="M49" s="234"/>
      <c r="N49" s="234"/>
      <c r="O49" s="154">
        <f t="shared" si="1"/>
        <v>0</v>
      </c>
      <c r="P49" s="238"/>
      <c r="Q49" s="247"/>
    </row>
    <row r="50" spans="1:17" s="113" customFormat="1" ht="12">
      <c r="A50" s="120"/>
      <c r="B50" s="120" t="s">
        <v>101</v>
      </c>
      <c r="C50" s="235"/>
      <c r="D50" s="235"/>
      <c r="E50" s="235"/>
      <c r="F50" s="235"/>
      <c r="G50" s="235"/>
      <c r="H50" s="235"/>
      <c r="I50" s="235"/>
      <c r="J50" s="235"/>
      <c r="K50" s="235"/>
      <c r="L50" s="235"/>
      <c r="M50" s="235"/>
      <c r="N50" s="235"/>
      <c r="O50" s="155">
        <f t="shared" si="1"/>
        <v>0</v>
      </c>
      <c r="P50" s="239"/>
      <c r="Q50" s="245"/>
    </row>
    <row r="51" spans="1:17" s="113" customFormat="1" ht="12">
      <c r="A51" s="120"/>
      <c r="B51" s="122" t="s">
        <v>102</v>
      </c>
      <c r="C51" s="235"/>
      <c r="D51" s="235"/>
      <c r="E51" s="235"/>
      <c r="F51" s="235"/>
      <c r="G51" s="235"/>
      <c r="H51" s="235"/>
      <c r="I51" s="235"/>
      <c r="J51" s="235"/>
      <c r="K51" s="235"/>
      <c r="L51" s="235"/>
      <c r="M51" s="235"/>
      <c r="N51" s="235"/>
      <c r="O51" s="152">
        <f t="shared" si="1"/>
        <v>0</v>
      </c>
      <c r="P51" s="237" t="e">
        <f>100*O51/O50</f>
        <v>#DIV/0!</v>
      </c>
      <c r="Q51" s="246"/>
    </row>
    <row r="52" spans="1:17" s="113" customFormat="1" ht="12">
      <c r="A52" s="232"/>
      <c r="B52" s="130" t="s">
        <v>103</v>
      </c>
      <c r="C52" s="236"/>
      <c r="D52" s="236"/>
      <c r="E52" s="236"/>
      <c r="F52" s="236"/>
      <c r="G52" s="236"/>
      <c r="H52" s="236"/>
      <c r="I52" s="236"/>
      <c r="J52" s="236"/>
      <c r="K52" s="236"/>
      <c r="L52" s="236"/>
      <c r="M52" s="236"/>
      <c r="N52" s="236"/>
      <c r="O52" s="154">
        <f t="shared" si="1"/>
        <v>0</v>
      </c>
      <c r="P52" s="240"/>
      <c r="Q52" s="247"/>
    </row>
    <row r="53" spans="1:17" s="113" customFormat="1" ht="12">
      <c r="A53" s="120"/>
      <c r="B53" s="120" t="s">
        <v>101</v>
      </c>
      <c r="C53" s="235"/>
      <c r="D53" s="235"/>
      <c r="E53" s="235"/>
      <c r="F53" s="235"/>
      <c r="G53" s="235"/>
      <c r="H53" s="235"/>
      <c r="I53" s="235"/>
      <c r="J53" s="235"/>
      <c r="K53" s="235"/>
      <c r="L53" s="235"/>
      <c r="M53" s="235"/>
      <c r="N53" s="235"/>
      <c r="O53" s="155">
        <f t="shared" si="1"/>
        <v>0</v>
      </c>
      <c r="P53" s="239"/>
      <c r="Q53" s="245"/>
    </row>
    <row r="54" spans="1:17" s="113" customFormat="1" ht="12">
      <c r="A54" s="120"/>
      <c r="B54" s="122" t="s">
        <v>102</v>
      </c>
      <c r="C54" s="235"/>
      <c r="D54" s="235"/>
      <c r="E54" s="235"/>
      <c r="F54" s="235"/>
      <c r="G54" s="235"/>
      <c r="H54" s="235"/>
      <c r="I54" s="235"/>
      <c r="J54" s="235"/>
      <c r="K54" s="235"/>
      <c r="L54" s="235"/>
      <c r="M54" s="235"/>
      <c r="N54" s="235"/>
      <c r="O54" s="152">
        <f t="shared" si="1"/>
        <v>0</v>
      </c>
      <c r="P54" s="237" t="e">
        <f>100*O54/O53</f>
        <v>#DIV/0!</v>
      </c>
      <c r="Q54" s="246"/>
    </row>
    <row r="55" spans="1:17" s="113" customFormat="1" ht="12">
      <c r="A55" s="232"/>
      <c r="B55" s="130" t="s">
        <v>103</v>
      </c>
      <c r="C55" s="236"/>
      <c r="D55" s="236"/>
      <c r="E55" s="236"/>
      <c r="F55" s="236"/>
      <c r="G55" s="236"/>
      <c r="H55" s="236"/>
      <c r="I55" s="236"/>
      <c r="J55" s="236"/>
      <c r="K55" s="236"/>
      <c r="L55" s="236"/>
      <c r="M55" s="236"/>
      <c r="N55" s="236"/>
      <c r="O55" s="154">
        <f t="shared" si="1"/>
        <v>0</v>
      </c>
      <c r="P55" s="240"/>
      <c r="Q55" s="247"/>
    </row>
    <row r="56" spans="1:17" s="113" customFormat="1" ht="12">
      <c r="A56" s="120"/>
      <c r="B56" s="120" t="s">
        <v>101</v>
      </c>
      <c r="C56" s="235"/>
      <c r="D56" s="235"/>
      <c r="E56" s="488"/>
      <c r="F56" s="235"/>
      <c r="G56" s="235"/>
      <c r="H56" s="235"/>
      <c r="I56" s="235"/>
      <c r="J56" s="235"/>
      <c r="K56" s="235"/>
      <c r="L56" s="235"/>
      <c r="M56" s="235"/>
      <c r="N56" s="235"/>
      <c r="O56" s="155">
        <f t="shared" si="1"/>
        <v>0</v>
      </c>
      <c r="P56" s="239"/>
      <c r="Q56" s="245"/>
    </row>
    <row r="57" spans="1:17" s="113" customFormat="1" ht="12">
      <c r="A57" s="120"/>
      <c r="B57" s="122" t="s">
        <v>102</v>
      </c>
      <c r="C57" s="235"/>
      <c r="D57" s="235"/>
      <c r="E57" s="233"/>
      <c r="F57" s="235"/>
      <c r="G57" s="235"/>
      <c r="H57" s="235"/>
      <c r="I57" s="235"/>
      <c r="J57" s="235"/>
      <c r="K57" s="235"/>
      <c r="L57" s="235"/>
      <c r="M57" s="235"/>
      <c r="N57" s="235"/>
      <c r="O57" s="152">
        <f t="shared" si="1"/>
        <v>0</v>
      </c>
      <c r="P57" s="237" t="e">
        <f>100*O57/O56</f>
        <v>#DIV/0!</v>
      </c>
      <c r="Q57" s="246"/>
    </row>
    <row r="58" spans="1:17" s="113" customFormat="1" ht="12">
      <c r="A58" s="232"/>
      <c r="B58" s="130" t="s">
        <v>103</v>
      </c>
      <c r="C58" s="236"/>
      <c r="D58" s="236"/>
      <c r="E58" s="491"/>
      <c r="F58" s="236"/>
      <c r="G58" s="236"/>
      <c r="H58" s="236"/>
      <c r="I58" s="236"/>
      <c r="J58" s="236"/>
      <c r="K58" s="236"/>
      <c r="L58" s="236"/>
      <c r="M58" s="236"/>
      <c r="N58" s="236"/>
      <c r="O58" s="154">
        <f t="shared" si="1"/>
        <v>0</v>
      </c>
      <c r="P58" s="240"/>
      <c r="Q58" s="247"/>
    </row>
    <row r="59" spans="1:17" s="113" customFormat="1" ht="12">
      <c r="A59" s="128"/>
      <c r="B59" s="128" t="s">
        <v>101</v>
      </c>
      <c r="C59" s="488"/>
      <c r="D59" s="488"/>
      <c r="E59" s="488"/>
      <c r="F59" s="488"/>
      <c r="G59" s="488"/>
      <c r="H59" s="488"/>
      <c r="I59" s="488"/>
      <c r="J59" s="488"/>
      <c r="K59" s="488"/>
      <c r="L59" s="488"/>
      <c r="M59" s="488"/>
      <c r="N59" s="500"/>
      <c r="O59" s="155">
        <f t="shared" si="1"/>
        <v>0</v>
      </c>
      <c r="P59" s="241"/>
      <c r="Q59" s="245"/>
    </row>
    <row r="60" spans="1:17" s="113" customFormat="1" ht="12">
      <c r="A60" s="120"/>
      <c r="B60" s="122" t="s">
        <v>102</v>
      </c>
      <c r="C60" s="235"/>
      <c r="D60" s="235"/>
      <c r="E60" s="235"/>
      <c r="F60" s="235"/>
      <c r="G60" s="235"/>
      <c r="H60" s="235"/>
      <c r="I60" s="235"/>
      <c r="J60" s="235"/>
      <c r="K60" s="235"/>
      <c r="L60" s="235"/>
      <c r="M60" s="235"/>
      <c r="N60" s="235"/>
      <c r="O60" s="152">
        <f t="shared" si="1"/>
        <v>0</v>
      </c>
      <c r="P60" s="237" t="e">
        <f>100*O60/O59</f>
        <v>#DIV/0!</v>
      </c>
      <c r="Q60" s="246"/>
    </row>
    <row r="61" spans="1:17" s="113" customFormat="1" ht="12">
      <c r="A61" s="232"/>
      <c r="B61" s="130" t="s">
        <v>103</v>
      </c>
      <c r="C61" s="236"/>
      <c r="D61" s="236"/>
      <c r="E61" s="236"/>
      <c r="F61" s="236"/>
      <c r="G61" s="236"/>
      <c r="H61" s="236"/>
      <c r="I61" s="236"/>
      <c r="J61" s="236"/>
      <c r="K61" s="236"/>
      <c r="L61" s="236"/>
      <c r="M61" s="236"/>
      <c r="N61" s="236"/>
      <c r="O61" s="154">
        <f t="shared" si="1"/>
        <v>0</v>
      </c>
      <c r="P61" s="240"/>
      <c r="Q61" s="247"/>
    </row>
    <row r="62" spans="1:17" s="113" customFormat="1" ht="12">
      <c r="A62" s="120"/>
      <c r="B62" s="128" t="s">
        <v>101</v>
      </c>
      <c r="C62" s="235"/>
      <c r="D62" s="235"/>
      <c r="E62" s="488"/>
      <c r="F62" s="488"/>
      <c r="G62" s="488"/>
      <c r="H62" s="235"/>
      <c r="I62" s="235"/>
      <c r="J62" s="235"/>
      <c r="K62" s="235"/>
      <c r="L62" s="235"/>
      <c r="M62" s="488"/>
      <c r="N62" s="488"/>
      <c r="O62" s="155">
        <f t="shared" si="1"/>
        <v>0</v>
      </c>
      <c r="P62" s="239"/>
      <c r="Q62" s="245"/>
    </row>
    <row r="63" spans="1:17" s="113" customFormat="1" ht="12">
      <c r="A63" s="120"/>
      <c r="B63" s="122" t="s">
        <v>102</v>
      </c>
      <c r="C63" s="235"/>
      <c r="D63" s="235"/>
      <c r="E63" s="235"/>
      <c r="F63" s="235"/>
      <c r="G63" s="235"/>
      <c r="H63" s="235"/>
      <c r="I63" s="235"/>
      <c r="J63" s="235"/>
      <c r="K63" s="235"/>
      <c r="L63" s="235"/>
      <c r="M63" s="235"/>
      <c r="N63" s="235"/>
      <c r="O63" s="152">
        <f t="shared" si="1"/>
        <v>0</v>
      </c>
      <c r="P63" s="237" t="e">
        <f>100*O63/O62</f>
        <v>#DIV/0!</v>
      </c>
      <c r="Q63" s="246"/>
    </row>
    <row r="64" spans="1:17" s="113" customFormat="1" ht="12">
      <c r="A64" s="232"/>
      <c r="B64" s="130" t="s">
        <v>103</v>
      </c>
      <c r="C64" s="236"/>
      <c r="D64" s="236"/>
      <c r="E64" s="236"/>
      <c r="F64" s="236"/>
      <c r="G64" s="236"/>
      <c r="H64" s="236"/>
      <c r="I64" s="236"/>
      <c r="J64" s="236"/>
      <c r="K64" s="236"/>
      <c r="L64" s="236"/>
      <c r="M64" s="236"/>
      <c r="N64" s="236"/>
      <c r="O64" s="154">
        <f t="shared" si="1"/>
        <v>0</v>
      </c>
      <c r="P64" s="240"/>
      <c r="Q64" s="247"/>
    </row>
    <row r="65" spans="1:17" s="113" customFormat="1" ht="12">
      <c r="A65" s="120"/>
      <c r="B65" s="120" t="s">
        <v>101</v>
      </c>
      <c r="C65" s="235"/>
      <c r="D65" s="235"/>
      <c r="E65" s="488"/>
      <c r="F65" s="488"/>
      <c r="G65" s="488"/>
      <c r="H65" s="235"/>
      <c r="I65" s="235"/>
      <c r="J65" s="235"/>
      <c r="K65" s="235"/>
      <c r="L65" s="235"/>
      <c r="M65" s="488"/>
      <c r="N65" s="488"/>
      <c r="O65" s="155">
        <f t="shared" si="1"/>
        <v>0</v>
      </c>
      <c r="P65" s="239"/>
      <c r="Q65" s="245"/>
    </row>
    <row r="66" spans="1:17" s="113" customFormat="1" ht="12">
      <c r="A66" s="120"/>
      <c r="B66" s="122" t="s">
        <v>102</v>
      </c>
      <c r="C66" s="235"/>
      <c r="D66" s="235"/>
      <c r="E66" s="235"/>
      <c r="F66" s="235"/>
      <c r="G66" s="235"/>
      <c r="H66" s="235"/>
      <c r="I66" s="235"/>
      <c r="J66" s="235"/>
      <c r="K66" s="235"/>
      <c r="L66" s="235"/>
      <c r="M66" s="235"/>
      <c r="N66" s="235"/>
      <c r="O66" s="152">
        <f t="shared" si="1"/>
        <v>0</v>
      </c>
      <c r="P66" s="237" t="e">
        <f>100*O66/O65</f>
        <v>#DIV/0!</v>
      </c>
      <c r="Q66" s="246"/>
    </row>
    <row r="67" spans="1:17" s="113" customFormat="1" ht="12">
      <c r="A67" s="232"/>
      <c r="B67" s="130" t="s">
        <v>103</v>
      </c>
      <c r="C67" s="236"/>
      <c r="D67" s="236"/>
      <c r="E67" s="236"/>
      <c r="F67" s="236"/>
      <c r="G67" s="236"/>
      <c r="H67" s="236"/>
      <c r="I67" s="236"/>
      <c r="J67" s="236"/>
      <c r="K67" s="236"/>
      <c r="L67" s="236"/>
      <c r="M67" s="236"/>
      <c r="N67" s="236"/>
      <c r="O67" s="154">
        <f t="shared" si="1"/>
        <v>0</v>
      </c>
      <c r="P67" s="240"/>
      <c r="Q67" s="247"/>
    </row>
    <row r="68" spans="1:17" s="113" customFormat="1" ht="12">
      <c r="A68" s="120"/>
      <c r="B68" s="128" t="s">
        <v>101</v>
      </c>
      <c r="C68" s="488"/>
      <c r="D68" s="235"/>
      <c r="E68" s="488"/>
      <c r="F68" s="488"/>
      <c r="G68" s="488"/>
      <c r="H68" s="235"/>
      <c r="I68" s="235"/>
      <c r="J68" s="235"/>
      <c r="K68" s="235"/>
      <c r="L68" s="235"/>
      <c r="M68" s="488"/>
      <c r="N68" s="488"/>
      <c r="O68" s="155">
        <f t="shared" si="1"/>
        <v>0</v>
      </c>
      <c r="P68" s="239"/>
      <c r="Q68" s="248"/>
    </row>
    <row r="69" spans="1:17" s="113" customFormat="1" ht="12">
      <c r="A69" s="120"/>
      <c r="B69" s="122" t="s">
        <v>102</v>
      </c>
      <c r="C69" s="235"/>
      <c r="D69" s="235"/>
      <c r="E69" s="235"/>
      <c r="F69" s="235"/>
      <c r="G69" s="235"/>
      <c r="H69" s="235"/>
      <c r="I69" s="235"/>
      <c r="J69" s="235"/>
      <c r="K69" s="235"/>
      <c r="L69" s="235"/>
      <c r="M69" s="235"/>
      <c r="N69" s="235"/>
      <c r="O69" s="152">
        <f t="shared" si="1"/>
        <v>0</v>
      </c>
      <c r="P69" s="237" t="e">
        <f>100*O69/O68</f>
        <v>#DIV/0!</v>
      </c>
      <c r="Q69" s="248"/>
    </row>
    <row r="70" spans="1:17" s="113" customFormat="1" ht="12">
      <c r="A70" s="232"/>
      <c r="B70" s="130" t="s">
        <v>103</v>
      </c>
      <c r="C70" s="236"/>
      <c r="D70" s="236"/>
      <c r="E70" s="236"/>
      <c r="F70" s="236"/>
      <c r="G70" s="236"/>
      <c r="H70" s="236"/>
      <c r="I70" s="236"/>
      <c r="J70" s="236"/>
      <c r="K70" s="236"/>
      <c r="L70" s="236"/>
      <c r="M70" s="236"/>
      <c r="N70" s="236"/>
      <c r="O70" s="154">
        <f t="shared" si="1"/>
        <v>0</v>
      </c>
      <c r="P70" s="238"/>
      <c r="Q70" s="248"/>
    </row>
    <row r="71" spans="1:17" s="113" customFormat="1" ht="12">
      <c r="A71" s="136"/>
      <c r="B71" s="120" t="s">
        <v>101</v>
      </c>
      <c r="C71" s="235"/>
      <c r="D71" s="235"/>
      <c r="E71" s="235"/>
      <c r="F71" s="235"/>
      <c r="G71" s="235"/>
      <c r="H71" s="235"/>
      <c r="I71" s="235"/>
      <c r="J71" s="235"/>
      <c r="K71" s="235"/>
      <c r="L71" s="235"/>
      <c r="M71" s="235"/>
      <c r="N71" s="494"/>
      <c r="O71" s="155">
        <f t="shared" si="1"/>
        <v>0</v>
      </c>
      <c r="P71" s="149"/>
      <c r="Q71" s="117"/>
    </row>
    <row r="72" spans="1:17" s="113" customFormat="1" ht="12">
      <c r="A72" s="121"/>
      <c r="B72" s="122" t="s">
        <v>102</v>
      </c>
      <c r="C72" s="233"/>
      <c r="D72" s="233"/>
      <c r="E72" s="233"/>
      <c r="F72" s="233"/>
      <c r="G72" s="233"/>
      <c r="H72" s="233"/>
      <c r="I72" s="233"/>
      <c r="J72" s="233"/>
      <c r="K72" s="233"/>
      <c r="L72" s="233"/>
      <c r="M72" s="233"/>
      <c r="N72" s="490"/>
      <c r="O72" s="152">
        <f t="shared" si="1"/>
        <v>0</v>
      </c>
      <c r="P72" s="145" t="e">
        <f>100*O72/O71</f>
        <v>#DIV/0!</v>
      </c>
      <c r="Q72" s="117"/>
    </row>
    <row r="73" spans="1:17" s="113" customFormat="1" ht="12">
      <c r="A73" s="129"/>
      <c r="B73" s="130" t="s">
        <v>103</v>
      </c>
      <c r="C73" s="234"/>
      <c r="D73" s="234"/>
      <c r="E73" s="234"/>
      <c r="F73" s="234"/>
      <c r="G73" s="234"/>
      <c r="H73" s="234"/>
      <c r="I73" s="234"/>
      <c r="J73" s="234"/>
      <c r="K73" s="234"/>
      <c r="L73" s="234"/>
      <c r="M73" s="234"/>
      <c r="N73" s="493"/>
      <c r="O73" s="154">
        <f t="shared" si="1"/>
        <v>0</v>
      </c>
      <c r="P73" s="148"/>
      <c r="Q73" s="118"/>
    </row>
    <row r="74" spans="1:17" s="113" customFormat="1" ht="12">
      <c r="A74" s="120"/>
      <c r="B74" s="120" t="s">
        <v>101</v>
      </c>
      <c r="C74" s="235"/>
      <c r="D74" s="235"/>
      <c r="E74" s="235"/>
      <c r="F74" s="235"/>
      <c r="G74" s="235"/>
      <c r="H74" s="235"/>
      <c r="I74" s="235"/>
      <c r="J74" s="235"/>
      <c r="K74" s="235"/>
      <c r="L74" s="235"/>
      <c r="M74" s="235"/>
      <c r="N74" s="235"/>
      <c r="O74" s="155">
        <f t="shared" si="1"/>
        <v>0</v>
      </c>
      <c r="P74" s="241"/>
      <c r="Q74" s="245"/>
    </row>
    <row r="75" spans="1:20" s="113" customFormat="1" ht="12">
      <c r="A75" s="120"/>
      <c r="B75" s="122" t="s">
        <v>102</v>
      </c>
      <c r="C75" s="235"/>
      <c r="D75" s="235"/>
      <c r="E75" s="235"/>
      <c r="F75" s="235"/>
      <c r="G75" s="235"/>
      <c r="H75" s="235"/>
      <c r="I75" s="235"/>
      <c r="J75" s="235"/>
      <c r="K75" s="235"/>
      <c r="L75" s="235"/>
      <c r="M75" s="235"/>
      <c r="N75" s="235"/>
      <c r="O75" s="152">
        <f t="shared" si="1"/>
        <v>0</v>
      </c>
      <c r="P75" s="237" t="e">
        <f>100*O75/O74</f>
        <v>#DIV/0!</v>
      </c>
      <c r="Q75" s="246"/>
      <c r="T75" s="244"/>
    </row>
    <row r="76" spans="1:17" s="113" customFormat="1" ht="12">
      <c r="A76" s="130"/>
      <c r="B76" s="130" t="s">
        <v>103</v>
      </c>
      <c r="C76" s="234"/>
      <c r="D76" s="234"/>
      <c r="E76" s="234"/>
      <c r="F76" s="234"/>
      <c r="G76" s="234"/>
      <c r="H76" s="234"/>
      <c r="I76" s="234"/>
      <c r="J76" s="234"/>
      <c r="K76" s="234"/>
      <c r="L76" s="234"/>
      <c r="M76" s="234"/>
      <c r="N76" s="234"/>
      <c r="O76" s="154">
        <f t="shared" si="1"/>
        <v>0</v>
      </c>
      <c r="P76" s="238"/>
      <c r="Q76" s="247"/>
    </row>
    <row r="77" spans="1:17" s="113" customFormat="1" ht="12">
      <c r="A77" s="120"/>
      <c r="B77" s="120" t="s">
        <v>101</v>
      </c>
      <c r="C77" s="235"/>
      <c r="D77" s="235"/>
      <c r="E77" s="235"/>
      <c r="F77" s="235"/>
      <c r="G77" s="235"/>
      <c r="H77" s="235"/>
      <c r="I77" s="235"/>
      <c r="J77" s="235"/>
      <c r="K77" s="235"/>
      <c r="L77" s="235"/>
      <c r="M77" s="235"/>
      <c r="N77" s="235"/>
      <c r="O77" s="155">
        <f t="shared" si="1"/>
        <v>0</v>
      </c>
      <c r="P77" s="239"/>
      <c r="Q77" s="245"/>
    </row>
    <row r="78" spans="1:17" s="113" customFormat="1" ht="12">
      <c r="A78" s="120"/>
      <c r="B78" s="122" t="s">
        <v>102</v>
      </c>
      <c r="C78" s="235"/>
      <c r="D78" s="235"/>
      <c r="E78" s="235"/>
      <c r="F78" s="235"/>
      <c r="G78" s="235"/>
      <c r="H78" s="235"/>
      <c r="I78" s="235"/>
      <c r="J78" s="235"/>
      <c r="K78" s="235"/>
      <c r="L78" s="235"/>
      <c r="M78" s="235"/>
      <c r="N78" s="235"/>
      <c r="O78" s="152">
        <f t="shared" si="1"/>
        <v>0</v>
      </c>
      <c r="P78" s="237" t="e">
        <f>100*O78/O77</f>
        <v>#DIV/0!</v>
      </c>
      <c r="Q78" s="246"/>
    </row>
    <row r="79" spans="1:17" s="113" customFormat="1" ht="12">
      <c r="A79" s="232"/>
      <c r="B79" s="130" t="s">
        <v>103</v>
      </c>
      <c r="C79" s="236"/>
      <c r="D79" s="236"/>
      <c r="E79" s="236"/>
      <c r="F79" s="236"/>
      <c r="G79" s="236"/>
      <c r="H79" s="236"/>
      <c r="I79" s="236"/>
      <c r="J79" s="236"/>
      <c r="K79" s="236"/>
      <c r="L79" s="236"/>
      <c r="M79" s="236"/>
      <c r="N79" s="236"/>
      <c r="O79" s="154">
        <f t="shared" si="1"/>
        <v>0</v>
      </c>
      <c r="P79" s="240"/>
      <c r="Q79" s="247"/>
    </row>
    <row r="80" spans="1:17" s="113" customFormat="1" ht="12">
      <c r="A80" s="120"/>
      <c r="B80" s="120" t="s">
        <v>101</v>
      </c>
      <c r="C80" s="235"/>
      <c r="D80" s="235"/>
      <c r="E80" s="235"/>
      <c r="F80" s="235"/>
      <c r="G80" s="235"/>
      <c r="H80" s="235"/>
      <c r="I80" s="235"/>
      <c r="J80" s="235"/>
      <c r="K80" s="235"/>
      <c r="L80" s="235"/>
      <c r="M80" s="235"/>
      <c r="N80" s="235"/>
      <c r="O80" s="155">
        <f t="shared" si="1"/>
        <v>0</v>
      </c>
      <c r="P80" s="239"/>
      <c r="Q80" s="245"/>
    </row>
    <row r="81" spans="1:17" s="113" customFormat="1" ht="12">
      <c r="A81" s="120"/>
      <c r="B81" s="122" t="s">
        <v>102</v>
      </c>
      <c r="C81" s="235"/>
      <c r="D81" s="235"/>
      <c r="E81" s="235"/>
      <c r="F81" s="235"/>
      <c r="G81" s="235"/>
      <c r="H81" s="235"/>
      <c r="I81" s="235"/>
      <c r="J81" s="235"/>
      <c r="K81" s="235"/>
      <c r="L81" s="235"/>
      <c r="M81" s="235"/>
      <c r="N81" s="235"/>
      <c r="O81" s="152">
        <f aca="true" t="shared" si="2" ref="O81:O112">SUM(C81:N81)</f>
        <v>0</v>
      </c>
      <c r="P81" s="237" t="e">
        <f>100*O81/O80</f>
        <v>#DIV/0!</v>
      </c>
      <c r="Q81" s="246"/>
    </row>
    <row r="82" spans="1:17" s="113" customFormat="1" ht="12">
      <c r="A82" s="232"/>
      <c r="B82" s="130" t="s">
        <v>103</v>
      </c>
      <c r="C82" s="236"/>
      <c r="D82" s="236"/>
      <c r="E82" s="236"/>
      <c r="F82" s="236"/>
      <c r="G82" s="236"/>
      <c r="H82" s="236"/>
      <c r="I82" s="236"/>
      <c r="J82" s="236"/>
      <c r="K82" s="236"/>
      <c r="L82" s="236"/>
      <c r="M82" s="236"/>
      <c r="N82" s="236"/>
      <c r="O82" s="154">
        <f t="shared" si="2"/>
        <v>0</v>
      </c>
      <c r="P82" s="240"/>
      <c r="Q82" s="247"/>
    </row>
    <row r="83" spans="1:17" s="113" customFormat="1" ht="12">
      <c r="A83" s="120"/>
      <c r="B83" s="120" t="s">
        <v>101</v>
      </c>
      <c r="C83" s="235"/>
      <c r="D83" s="235"/>
      <c r="E83" s="488"/>
      <c r="F83" s="235"/>
      <c r="G83" s="235"/>
      <c r="H83" s="235"/>
      <c r="I83" s="235"/>
      <c r="J83" s="235"/>
      <c r="K83" s="235"/>
      <c r="L83" s="235"/>
      <c r="M83" s="235"/>
      <c r="N83" s="235"/>
      <c r="O83" s="155">
        <f t="shared" si="2"/>
        <v>0</v>
      </c>
      <c r="P83" s="239"/>
      <c r="Q83" s="245"/>
    </row>
    <row r="84" spans="1:17" s="113" customFormat="1" ht="12">
      <c r="A84" s="120"/>
      <c r="B84" s="122" t="s">
        <v>102</v>
      </c>
      <c r="C84" s="235"/>
      <c r="D84" s="235"/>
      <c r="E84" s="233"/>
      <c r="F84" s="235"/>
      <c r="G84" s="235"/>
      <c r="H84" s="235"/>
      <c r="I84" s="235"/>
      <c r="J84" s="235"/>
      <c r="K84" s="235"/>
      <c r="L84" s="235"/>
      <c r="M84" s="235"/>
      <c r="N84" s="235"/>
      <c r="O84" s="152">
        <f t="shared" si="2"/>
        <v>0</v>
      </c>
      <c r="P84" s="237" t="e">
        <f>100*O84/O83</f>
        <v>#DIV/0!</v>
      </c>
      <c r="Q84" s="246"/>
    </row>
    <row r="85" spans="1:17" s="113" customFormat="1" ht="12">
      <c r="A85" s="232"/>
      <c r="B85" s="130" t="s">
        <v>103</v>
      </c>
      <c r="C85" s="236"/>
      <c r="D85" s="236"/>
      <c r="E85" s="491"/>
      <c r="F85" s="236"/>
      <c r="G85" s="236"/>
      <c r="H85" s="236"/>
      <c r="I85" s="236"/>
      <c r="J85" s="236"/>
      <c r="K85" s="236"/>
      <c r="L85" s="236"/>
      <c r="M85" s="236"/>
      <c r="N85" s="236"/>
      <c r="O85" s="154">
        <f t="shared" si="2"/>
        <v>0</v>
      </c>
      <c r="P85" s="240"/>
      <c r="Q85" s="247"/>
    </row>
    <row r="86" spans="1:17" s="113" customFormat="1" ht="12">
      <c r="A86" s="128"/>
      <c r="B86" s="128" t="s">
        <v>101</v>
      </c>
      <c r="C86" s="488"/>
      <c r="D86" s="488"/>
      <c r="E86" s="488"/>
      <c r="F86" s="488"/>
      <c r="G86" s="488"/>
      <c r="H86" s="488"/>
      <c r="I86" s="488"/>
      <c r="J86" s="488"/>
      <c r="K86" s="488"/>
      <c r="L86" s="488"/>
      <c r="M86" s="488"/>
      <c r="N86" s="500"/>
      <c r="O86" s="155">
        <f t="shared" si="2"/>
        <v>0</v>
      </c>
      <c r="P86" s="241"/>
      <c r="Q86" s="245"/>
    </row>
    <row r="87" spans="1:17" s="113" customFormat="1" ht="12">
      <c r="A87" s="120"/>
      <c r="B87" s="122" t="s">
        <v>102</v>
      </c>
      <c r="C87" s="235"/>
      <c r="D87" s="235"/>
      <c r="E87" s="235"/>
      <c r="F87" s="235"/>
      <c r="G87" s="235"/>
      <c r="H87" s="235"/>
      <c r="I87" s="235"/>
      <c r="J87" s="235"/>
      <c r="K87" s="235"/>
      <c r="L87" s="235"/>
      <c r="M87" s="235"/>
      <c r="N87" s="235"/>
      <c r="O87" s="152">
        <f t="shared" si="2"/>
        <v>0</v>
      </c>
      <c r="P87" s="237" t="e">
        <f>100*O87/O86</f>
        <v>#DIV/0!</v>
      </c>
      <c r="Q87" s="246"/>
    </row>
    <row r="88" spans="1:17" s="113" customFormat="1" ht="12">
      <c r="A88" s="232"/>
      <c r="B88" s="130" t="s">
        <v>103</v>
      </c>
      <c r="C88" s="236"/>
      <c r="D88" s="236"/>
      <c r="E88" s="236"/>
      <c r="F88" s="236"/>
      <c r="G88" s="236"/>
      <c r="H88" s="236"/>
      <c r="I88" s="236"/>
      <c r="J88" s="236"/>
      <c r="K88" s="236"/>
      <c r="L88" s="236"/>
      <c r="M88" s="236"/>
      <c r="N88" s="236"/>
      <c r="O88" s="154">
        <f t="shared" si="2"/>
        <v>0</v>
      </c>
      <c r="P88" s="240"/>
      <c r="Q88" s="247"/>
    </row>
    <row r="89" spans="1:17" s="113" customFormat="1" ht="12">
      <c r="A89" s="120"/>
      <c r="B89" s="128" t="s">
        <v>101</v>
      </c>
      <c r="C89" s="235"/>
      <c r="D89" s="235"/>
      <c r="E89" s="488"/>
      <c r="F89" s="488"/>
      <c r="G89" s="488"/>
      <c r="H89" s="235"/>
      <c r="I89" s="235"/>
      <c r="J89" s="235"/>
      <c r="K89" s="235"/>
      <c r="L89" s="235"/>
      <c r="M89" s="488"/>
      <c r="N89" s="488"/>
      <c r="O89" s="155">
        <f t="shared" si="2"/>
        <v>0</v>
      </c>
      <c r="P89" s="239"/>
      <c r="Q89" s="245"/>
    </row>
    <row r="90" spans="1:17" s="113" customFormat="1" ht="12">
      <c r="A90" s="120"/>
      <c r="B90" s="122" t="s">
        <v>102</v>
      </c>
      <c r="C90" s="235"/>
      <c r="D90" s="235"/>
      <c r="E90" s="235"/>
      <c r="F90" s="235"/>
      <c r="G90" s="235"/>
      <c r="H90" s="235"/>
      <c r="I90" s="235"/>
      <c r="J90" s="235"/>
      <c r="K90" s="235"/>
      <c r="L90" s="235"/>
      <c r="M90" s="235"/>
      <c r="N90" s="235"/>
      <c r="O90" s="152">
        <f t="shared" si="2"/>
        <v>0</v>
      </c>
      <c r="P90" s="237" t="e">
        <f>100*O90/O89</f>
        <v>#DIV/0!</v>
      </c>
      <c r="Q90" s="246"/>
    </row>
    <row r="91" spans="1:17" s="113" customFormat="1" ht="12">
      <c r="A91" s="232"/>
      <c r="B91" s="130" t="s">
        <v>103</v>
      </c>
      <c r="C91" s="236"/>
      <c r="D91" s="236"/>
      <c r="E91" s="236"/>
      <c r="F91" s="236"/>
      <c r="G91" s="236"/>
      <c r="H91" s="236"/>
      <c r="I91" s="236"/>
      <c r="J91" s="236"/>
      <c r="K91" s="236"/>
      <c r="L91" s="236"/>
      <c r="M91" s="236"/>
      <c r="N91" s="236"/>
      <c r="O91" s="154">
        <f t="shared" si="2"/>
        <v>0</v>
      </c>
      <c r="P91" s="240"/>
      <c r="Q91" s="247"/>
    </row>
    <row r="92" spans="1:17" s="113" customFormat="1" ht="12">
      <c r="A92" s="120"/>
      <c r="B92" s="120" t="s">
        <v>101</v>
      </c>
      <c r="C92" s="235"/>
      <c r="D92" s="235"/>
      <c r="E92" s="488"/>
      <c r="F92" s="488"/>
      <c r="G92" s="488"/>
      <c r="H92" s="235"/>
      <c r="I92" s="235"/>
      <c r="J92" s="235"/>
      <c r="K92" s="235"/>
      <c r="L92" s="235"/>
      <c r="M92" s="488"/>
      <c r="N92" s="488"/>
      <c r="O92" s="155">
        <f t="shared" si="2"/>
        <v>0</v>
      </c>
      <c r="P92" s="239"/>
      <c r="Q92" s="245"/>
    </row>
    <row r="93" spans="1:17" s="113" customFormat="1" ht="12">
      <c r="A93" s="120"/>
      <c r="B93" s="122" t="s">
        <v>102</v>
      </c>
      <c r="C93" s="235"/>
      <c r="D93" s="235"/>
      <c r="E93" s="235"/>
      <c r="F93" s="235"/>
      <c r="G93" s="235"/>
      <c r="H93" s="235"/>
      <c r="I93" s="235"/>
      <c r="J93" s="235"/>
      <c r="K93" s="235"/>
      <c r="L93" s="235"/>
      <c r="M93" s="235"/>
      <c r="N93" s="235"/>
      <c r="O93" s="152">
        <f t="shared" si="2"/>
        <v>0</v>
      </c>
      <c r="P93" s="237" t="e">
        <f>100*O93/O92</f>
        <v>#DIV/0!</v>
      </c>
      <c r="Q93" s="246"/>
    </row>
    <row r="94" spans="1:17" s="113" customFormat="1" ht="12">
      <c r="A94" s="232"/>
      <c r="B94" s="130" t="s">
        <v>103</v>
      </c>
      <c r="C94" s="236"/>
      <c r="D94" s="236"/>
      <c r="E94" s="236"/>
      <c r="F94" s="236"/>
      <c r="G94" s="236"/>
      <c r="H94" s="236"/>
      <c r="I94" s="236"/>
      <c r="J94" s="236"/>
      <c r="K94" s="236"/>
      <c r="L94" s="236"/>
      <c r="M94" s="236"/>
      <c r="N94" s="236"/>
      <c r="O94" s="154">
        <f t="shared" si="2"/>
        <v>0</v>
      </c>
      <c r="P94" s="240"/>
      <c r="Q94" s="247"/>
    </row>
    <row r="95" spans="1:17" s="113" customFormat="1" ht="12">
      <c r="A95" s="120"/>
      <c r="B95" s="128" t="s">
        <v>101</v>
      </c>
      <c r="C95" s="488"/>
      <c r="D95" s="235"/>
      <c r="E95" s="488"/>
      <c r="F95" s="488"/>
      <c r="G95" s="488"/>
      <c r="H95" s="235"/>
      <c r="I95" s="235"/>
      <c r="J95" s="235"/>
      <c r="K95" s="235"/>
      <c r="L95" s="235"/>
      <c r="M95" s="488"/>
      <c r="N95" s="488"/>
      <c r="O95" s="155">
        <f t="shared" si="2"/>
        <v>0</v>
      </c>
      <c r="P95" s="239"/>
      <c r="Q95" s="248"/>
    </row>
    <row r="96" spans="1:17" s="113" customFormat="1" ht="12">
      <c r="A96" s="120"/>
      <c r="B96" s="122" t="s">
        <v>102</v>
      </c>
      <c r="C96" s="235"/>
      <c r="D96" s="235"/>
      <c r="E96" s="235"/>
      <c r="F96" s="235"/>
      <c r="G96" s="235"/>
      <c r="H96" s="235"/>
      <c r="I96" s="235"/>
      <c r="J96" s="235"/>
      <c r="K96" s="235"/>
      <c r="L96" s="235"/>
      <c r="M96" s="235"/>
      <c r="N96" s="235"/>
      <c r="O96" s="152">
        <f t="shared" si="2"/>
        <v>0</v>
      </c>
      <c r="P96" s="237" t="e">
        <f>100*O96/O95</f>
        <v>#DIV/0!</v>
      </c>
      <c r="Q96" s="248"/>
    </row>
    <row r="97" spans="1:17" s="113" customFormat="1" ht="12">
      <c r="A97" s="232"/>
      <c r="B97" s="130" t="s">
        <v>103</v>
      </c>
      <c r="C97" s="236"/>
      <c r="D97" s="236"/>
      <c r="E97" s="236"/>
      <c r="F97" s="236"/>
      <c r="G97" s="236"/>
      <c r="H97" s="236"/>
      <c r="I97" s="236"/>
      <c r="J97" s="236"/>
      <c r="K97" s="236"/>
      <c r="L97" s="236"/>
      <c r="M97" s="236"/>
      <c r="N97" s="236"/>
      <c r="O97" s="154">
        <f t="shared" si="2"/>
        <v>0</v>
      </c>
      <c r="P97" s="238"/>
      <c r="Q97" s="248"/>
    </row>
    <row r="98" spans="1:17" s="113" customFormat="1" ht="12">
      <c r="A98" s="136"/>
      <c r="B98" s="120" t="s">
        <v>101</v>
      </c>
      <c r="C98" s="235"/>
      <c r="D98" s="235"/>
      <c r="E98" s="235"/>
      <c r="F98" s="235"/>
      <c r="G98" s="235"/>
      <c r="H98" s="235"/>
      <c r="I98" s="235"/>
      <c r="J98" s="235"/>
      <c r="K98" s="235"/>
      <c r="L98" s="235"/>
      <c r="M98" s="235"/>
      <c r="N98" s="494"/>
      <c r="O98" s="155">
        <f t="shared" si="2"/>
        <v>0</v>
      </c>
      <c r="P98" s="149"/>
      <c r="Q98" s="117"/>
    </row>
    <row r="99" spans="1:17" s="113" customFormat="1" ht="12">
      <c r="A99" s="121"/>
      <c r="B99" s="122" t="s">
        <v>102</v>
      </c>
      <c r="C99" s="233"/>
      <c r="D99" s="233"/>
      <c r="E99" s="233"/>
      <c r="F99" s="233"/>
      <c r="G99" s="233"/>
      <c r="H99" s="233"/>
      <c r="I99" s="233"/>
      <c r="J99" s="233"/>
      <c r="K99" s="233"/>
      <c r="L99" s="233"/>
      <c r="M99" s="233"/>
      <c r="N99" s="490"/>
      <c r="O99" s="152">
        <f t="shared" si="2"/>
        <v>0</v>
      </c>
      <c r="P99" s="145" t="e">
        <f>100*O99/O98</f>
        <v>#DIV/0!</v>
      </c>
      <c r="Q99" s="117"/>
    </row>
    <row r="100" spans="1:17" s="113" customFormat="1" ht="12">
      <c r="A100" s="129"/>
      <c r="B100" s="130" t="s">
        <v>103</v>
      </c>
      <c r="C100" s="234"/>
      <c r="D100" s="234"/>
      <c r="E100" s="234"/>
      <c r="F100" s="234"/>
      <c r="G100" s="234"/>
      <c r="H100" s="234"/>
      <c r="I100" s="234"/>
      <c r="J100" s="234"/>
      <c r="K100" s="234"/>
      <c r="L100" s="234"/>
      <c r="M100" s="234"/>
      <c r="N100" s="493"/>
      <c r="O100" s="154">
        <f t="shared" si="2"/>
        <v>0</v>
      </c>
      <c r="P100" s="148"/>
      <c r="Q100" s="118"/>
    </row>
    <row r="101" spans="1:17" s="113" customFormat="1" ht="12">
      <c r="A101" s="120"/>
      <c r="B101" s="120" t="s">
        <v>101</v>
      </c>
      <c r="C101" s="235"/>
      <c r="D101" s="235"/>
      <c r="E101" s="235"/>
      <c r="F101" s="235"/>
      <c r="G101" s="235"/>
      <c r="H101" s="235"/>
      <c r="I101" s="235"/>
      <c r="J101" s="235"/>
      <c r="K101" s="235"/>
      <c r="L101" s="235"/>
      <c r="M101" s="235"/>
      <c r="N101" s="235"/>
      <c r="O101" s="155">
        <f t="shared" si="2"/>
        <v>0</v>
      </c>
      <c r="P101" s="241"/>
      <c r="Q101" s="245"/>
    </row>
    <row r="102" spans="1:20" s="113" customFormat="1" ht="12">
      <c r="A102" s="120"/>
      <c r="B102" s="122" t="s">
        <v>102</v>
      </c>
      <c r="C102" s="235"/>
      <c r="D102" s="235"/>
      <c r="E102" s="235"/>
      <c r="F102" s="235"/>
      <c r="G102" s="235"/>
      <c r="H102" s="235"/>
      <c r="I102" s="235"/>
      <c r="J102" s="235"/>
      <c r="K102" s="235"/>
      <c r="L102" s="235"/>
      <c r="M102" s="235"/>
      <c r="N102" s="235"/>
      <c r="O102" s="152">
        <f t="shared" si="2"/>
        <v>0</v>
      </c>
      <c r="P102" s="237" t="e">
        <f>100*O102/O101</f>
        <v>#DIV/0!</v>
      </c>
      <c r="Q102" s="246"/>
      <c r="T102" s="244"/>
    </row>
    <row r="103" spans="1:17" s="113" customFormat="1" ht="12">
      <c r="A103" s="130"/>
      <c r="B103" s="497" t="s">
        <v>103</v>
      </c>
      <c r="C103" s="234"/>
      <c r="D103" s="234"/>
      <c r="E103" s="234"/>
      <c r="F103" s="234"/>
      <c r="G103" s="234"/>
      <c r="H103" s="234"/>
      <c r="I103" s="234"/>
      <c r="J103" s="234"/>
      <c r="K103" s="234"/>
      <c r="L103" s="234"/>
      <c r="M103" s="234"/>
      <c r="N103" s="234"/>
      <c r="O103" s="154">
        <f t="shared" si="2"/>
        <v>0</v>
      </c>
      <c r="P103" s="238"/>
      <c r="Q103" s="247"/>
    </row>
    <row r="104" spans="1:17" s="113" customFormat="1" ht="12">
      <c r="A104" s="120"/>
      <c r="B104" s="120" t="s">
        <v>101</v>
      </c>
      <c r="C104" s="235"/>
      <c r="D104" s="235"/>
      <c r="E104" s="235"/>
      <c r="F104" s="235"/>
      <c r="G104" s="235"/>
      <c r="H104" s="235"/>
      <c r="I104" s="235"/>
      <c r="J104" s="235"/>
      <c r="K104" s="235"/>
      <c r="L104" s="235"/>
      <c r="M104" s="235"/>
      <c r="N104" s="235"/>
      <c r="O104" s="155">
        <f t="shared" si="2"/>
        <v>0</v>
      </c>
      <c r="P104" s="239"/>
      <c r="Q104" s="245"/>
    </row>
    <row r="105" spans="1:17" s="113" customFormat="1" ht="12">
      <c r="A105" s="120"/>
      <c r="B105" s="122" t="s">
        <v>102</v>
      </c>
      <c r="C105" s="235"/>
      <c r="D105" s="235"/>
      <c r="E105" s="235"/>
      <c r="F105" s="235"/>
      <c r="G105" s="235"/>
      <c r="H105" s="235"/>
      <c r="I105" s="235"/>
      <c r="J105" s="235"/>
      <c r="K105" s="235"/>
      <c r="L105" s="235"/>
      <c r="M105" s="235"/>
      <c r="N105" s="235"/>
      <c r="O105" s="152">
        <f t="shared" si="2"/>
        <v>0</v>
      </c>
      <c r="P105" s="237" t="e">
        <f>100*O105/O104</f>
        <v>#DIV/0!</v>
      </c>
      <c r="Q105" s="246"/>
    </row>
    <row r="106" spans="1:17" s="113" customFormat="1" ht="12">
      <c r="A106" s="232"/>
      <c r="B106" s="130" t="s">
        <v>103</v>
      </c>
      <c r="C106" s="236"/>
      <c r="D106" s="236"/>
      <c r="E106" s="236"/>
      <c r="F106" s="236"/>
      <c r="G106" s="236"/>
      <c r="H106" s="236"/>
      <c r="I106" s="236"/>
      <c r="J106" s="236"/>
      <c r="K106" s="236"/>
      <c r="L106" s="236"/>
      <c r="M106" s="236"/>
      <c r="N106" s="236"/>
      <c r="O106" s="154">
        <f t="shared" si="2"/>
        <v>0</v>
      </c>
      <c r="P106" s="240"/>
      <c r="Q106" s="247"/>
    </row>
    <row r="107" spans="1:17" s="113" customFormat="1" ht="12">
      <c r="A107" s="120"/>
      <c r="B107" s="120" t="s">
        <v>101</v>
      </c>
      <c r="C107" s="235"/>
      <c r="D107" s="235"/>
      <c r="E107" s="235"/>
      <c r="F107" s="235"/>
      <c r="G107" s="235"/>
      <c r="H107" s="235"/>
      <c r="I107" s="235"/>
      <c r="J107" s="235"/>
      <c r="K107" s="235"/>
      <c r="L107" s="235"/>
      <c r="M107" s="235"/>
      <c r="N107" s="235"/>
      <c r="O107" s="155">
        <f t="shared" si="2"/>
        <v>0</v>
      </c>
      <c r="P107" s="239"/>
      <c r="Q107" s="245"/>
    </row>
    <row r="108" spans="1:17" s="113" customFormat="1" ht="12">
      <c r="A108" s="120"/>
      <c r="B108" s="122" t="s">
        <v>102</v>
      </c>
      <c r="C108" s="235"/>
      <c r="D108" s="235"/>
      <c r="E108" s="235"/>
      <c r="F108" s="235"/>
      <c r="G108" s="235"/>
      <c r="H108" s="235"/>
      <c r="I108" s="235"/>
      <c r="J108" s="235"/>
      <c r="K108" s="235"/>
      <c r="L108" s="235"/>
      <c r="M108" s="235"/>
      <c r="N108" s="235"/>
      <c r="O108" s="152">
        <f t="shared" si="2"/>
        <v>0</v>
      </c>
      <c r="P108" s="237" t="e">
        <f>100*O108/O107</f>
        <v>#DIV/0!</v>
      </c>
      <c r="Q108" s="246"/>
    </row>
    <row r="109" spans="1:17" s="113" customFormat="1" ht="12">
      <c r="A109" s="232"/>
      <c r="B109" s="130" t="s">
        <v>103</v>
      </c>
      <c r="C109" s="236"/>
      <c r="D109" s="236"/>
      <c r="E109" s="236"/>
      <c r="F109" s="236"/>
      <c r="G109" s="236"/>
      <c r="H109" s="236"/>
      <c r="I109" s="236"/>
      <c r="J109" s="236"/>
      <c r="K109" s="236"/>
      <c r="L109" s="236"/>
      <c r="M109" s="236"/>
      <c r="N109" s="236"/>
      <c r="O109" s="154">
        <f t="shared" si="2"/>
        <v>0</v>
      </c>
      <c r="P109" s="240"/>
      <c r="Q109" s="247"/>
    </row>
    <row r="110" spans="1:17" s="113" customFormat="1" ht="12">
      <c r="A110" s="120"/>
      <c r="B110" s="120" t="s">
        <v>101</v>
      </c>
      <c r="C110" s="235"/>
      <c r="D110" s="235"/>
      <c r="E110" s="488"/>
      <c r="F110" s="235"/>
      <c r="G110" s="235"/>
      <c r="H110" s="235"/>
      <c r="I110" s="235"/>
      <c r="J110" s="235"/>
      <c r="K110" s="235"/>
      <c r="L110" s="235"/>
      <c r="M110" s="235"/>
      <c r="N110" s="235"/>
      <c r="O110" s="155">
        <f t="shared" si="2"/>
        <v>0</v>
      </c>
      <c r="P110" s="239"/>
      <c r="Q110" s="245"/>
    </row>
    <row r="111" spans="1:17" s="113" customFormat="1" ht="12">
      <c r="A111" s="120"/>
      <c r="B111" s="122" t="s">
        <v>102</v>
      </c>
      <c r="C111" s="235"/>
      <c r="D111" s="235"/>
      <c r="E111" s="233"/>
      <c r="F111" s="235"/>
      <c r="G111" s="235"/>
      <c r="H111" s="235"/>
      <c r="I111" s="235"/>
      <c r="J111" s="235"/>
      <c r="K111" s="235"/>
      <c r="L111" s="235"/>
      <c r="M111" s="235"/>
      <c r="N111" s="235"/>
      <c r="O111" s="152">
        <f t="shared" si="2"/>
        <v>0</v>
      </c>
      <c r="P111" s="237" t="e">
        <f>100*O111/O110</f>
        <v>#DIV/0!</v>
      </c>
      <c r="Q111" s="246"/>
    </row>
    <row r="112" spans="1:17" s="113" customFormat="1" ht="12">
      <c r="A112" s="232"/>
      <c r="B112" s="130" t="s">
        <v>103</v>
      </c>
      <c r="C112" s="236"/>
      <c r="D112" s="236"/>
      <c r="E112" s="491"/>
      <c r="F112" s="236"/>
      <c r="G112" s="236"/>
      <c r="H112" s="236"/>
      <c r="I112" s="236"/>
      <c r="J112" s="236"/>
      <c r="K112" s="236"/>
      <c r="L112" s="236"/>
      <c r="M112" s="236"/>
      <c r="N112" s="236"/>
      <c r="O112" s="154">
        <f t="shared" si="2"/>
        <v>0</v>
      </c>
      <c r="P112" s="240"/>
      <c r="Q112" s="247"/>
    </row>
    <row r="113" spans="1:17" s="113" customFormat="1" ht="12">
      <c r="A113" s="498"/>
      <c r="B113" s="120" t="s">
        <v>101</v>
      </c>
      <c r="C113" s="495"/>
      <c r="D113" s="495"/>
      <c r="E113" s="488"/>
      <c r="F113" s="495"/>
      <c r="G113" s="495"/>
      <c r="H113" s="495"/>
      <c r="I113" s="495"/>
      <c r="J113" s="495"/>
      <c r="K113" s="495"/>
      <c r="L113" s="495"/>
      <c r="M113" s="495"/>
      <c r="N113" s="496"/>
      <c r="O113" s="153"/>
      <c r="P113" s="499"/>
      <c r="Q113" s="117"/>
    </row>
    <row r="114" spans="1:17" s="113" customFormat="1" ht="12">
      <c r="A114" s="121"/>
      <c r="B114" s="122" t="s">
        <v>102</v>
      </c>
      <c r="C114" s="233"/>
      <c r="D114" s="233"/>
      <c r="E114" s="233"/>
      <c r="F114" s="233"/>
      <c r="G114" s="233"/>
      <c r="H114" s="233"/>
      <c r="I114" s="233"/>
      <c r="J114" s="233"/>
      <c r="K114" s="233"/>
      <c r="L114" s="233"/>
      <c r="M114" s="233"/>
      <c r="N114" s="490"/>
      <c r="O114" s="152">
        <f aca="true" t="shared" si="3" ref="O114:O133">SUM(C114:N114)</f>
        <v>0</v>
      </c>
      <c r="P114" s="145" t="e">
        <f>100*O114/O112</f>
        <v>#DIV/0!</v>
      </c>
      <c r="Q114" s="117"/>
    </row>
    <row r="115" spans="1:17" s="113" customFormat="1" ht="12">
      <c r="A115" s="129"/>
      <c r="B115" s="130" t="s">
        <v>103</v>
      </c>
      <c r="C115" s="234"/>
      <c r="D115" s="234"/>
      <c r="E115" s="234"/>
      <c r="F115" s="234"/>
      <c r="G115" s="234"/>
      <c r="H115" s="234"/>
      <c r="I115" s="234"/>
      <c r="J115" s="234"/>
      <c r="K115" s="234"/>
      <c r="L115" s="234"/>
      <c r="M115" s="234"/>
      <c r="N115" s="493"/>
      <c r="O115" s="154">
        <f t="shared" si="3"/>
        <v>0</v>
      </c>
      <c r="P115" s="148"/>
      <c r="Q115" s="118"/>
    </row>
    <row r="116" spans="1:17" s="113" customFormat="1" ht="12">
      <c r="A116" s="120"/>
      <c r="B116" s="120" t="s">
        <v>101</v>
      </c>
      <c r="C116" s="235"/>
      <c r="D116" s="235"/>
      <c r="E116" s="235"/>
      <c r="F116" s="235"/>
      <c r="G116" s="235"/>
      <c r="H116" s="235"/>
      <c r="I116" s="235"/>
      <c r="J116" s="235"/>
      <c r="K116" s="235"/>
      <c r="L116" s="235"/>
      <c r="M116" s="235"/>
      <c r="N116" s="235"/>
      <c r="O116" s="155">
        <f t="shared" si="3"/>
        <v>0</v>
      </c>
      <c r="P116" s="241"/>
      <c r="Q116" s="245"/>
    </row>
    <row r="117" spans="1:20" s="113" customFormat="1" ht="12">
      <c r="A117" s="120"/>
      <c r="B117" s="122" t="s">
        <v>102</v>
      </c>
      <c r="C117" s="235"/>
      <c r="D117" s="235"/>
      <c r="E117" s="235"/>
      <c r="F117" s="235"/>
      <c r="G117" s="235"/>
      <c r="H117" s="235"/>
      <c r="I117" s="235"/>
      <c r="J117" s="235"/>
      <c r="K117" s="235"/>
      <c r="L117" s="235"/>
      <c r="M117" s="235"/>
      <c r="N117" s="235"/>
      <c r="O117" s="152">
        <f t="shared" si="3"/>
        <v>0</v>
      </c>
      <c r="P117" s="237" t="e">
        <f>100*O117/O116</f>
        <v>#DIV/0!</v>
      </c>
      <c r="Q117" s="246"/>
      <c r="T117" s="244"/>
    </row>
    <row r="118" spans="1:17" s="113" customFormat="1" ht="12">
      <c r="A118" s="130"/>
      <c r="B118" s="497" t="s">
        <v>103</v>
      </c>
      <c r="C118" s="234"/>
      <c r="D118" s="234"/>
      <c r="E118" s="234"/>
      <c r="F118" s="234"/>
      <c r="G118" s="234"/>
      <c r="H118" s="234"/>
      <c r="I118" s="234"/>
      <c r="J118" s="234"/>
      <c r="K118" s="234"/>
      <c r="L118" s="234"/>
      <c r="M118" s="234"/>
      <c r="N118" s="234"/>
      <c r="O118" s="154">
        <f t="shared" si="3"/>
        <v>0</v>
      </c>
      <c r="P118" s="238"/>
      <c r="Q118" s="247"/>
    </row>
    <row r="119" spans="1:17" s="113" customFormat="1" ht="12">
      <c r="A119" s="120"/>
      <c r="B119" s="120" t="s">
        <v>101</v>
      </c>
      <c r="C119" s="235"/>
      <c r="D119" s="235"/>
      <c r="E119" s="235"/>
      <c r="F119" s="235"/>
      <c r="G119" s="235"/>
      <c r="H119" s="235"/>
      <c r="I119" s="235"/>
      <c r="J119" s="235"/>
      <c r="K119" s="235"/>
      <c r="L119" s="235"/>
      <c r="M119" s="235"/>
      <c r="N119" s="235"/>
      <c r="O119" s="155">
        <f t="shared" si="3"/>
        <v>0</v>
      </c>
      <c r="P119" s="239"/>
      <c r="Q119" s="245"/>
    </row>
    <row r="120" spans="1:17" s="113" customFormat="1" ht="12">
      <c r="A120" s="120"/>
      <c r="B120" s="122" t="s">
        <v>102</v>
      </c>
      <c r="C120" s="235"/>
      <c r="D120" s="235"/>
      <c r="E120" s="235"/>
      <c r="F120" s="235"/>
      <c r="G120" s="235"/>
      <c r="H120" s="235"/>
      <c r="I120" s="235"/>
      <c r="J120" s="235"/>
      <c r="K120" s="235"/>
      <c r="L120" s="235"/>
      <c r="M120" s="235"/>
      <c r="N120" s="235"/>
      <c r="O120" s="152">
        <f t="shared" si="3"/>
        <v>0</v>
      </c>
      <c r="P120" s="237" t="e">
        <f>100*O120/O119</f>
        <v>#DIV/0!</v>
      </c>
      <c r="Q120" s="246"/>
    </row>
    <row r="121" spans="1:17" s="113" customFormat="1" ht="12">
      <c r="A121" s="232"/>
      <c r="B121" s="130" t="s">
        <v>103</v>
      </c>
      <c r="C121" s="236"/>
      <c r="D121" s="236"/>
      <c r="E121" s="236"/>
      <c r="F121" s="236"/>
      <c r="G121" s="236"/>
      <c r="H121" s="236"/>
      <c r="I121" s="236"/>
      <c r="J121" s="236"/>
      <c r="K121" s="236"/>
      <c r="L121" s="236"/>
      <c r="M121" s="236"/>
      <c r="N121" s="236"/>
      <c r="O121" s="154">
        <f t="shared" si="3"/>
        <v>0</v>
      </c>
      <c r="P121" s="240"/>
      <c r="Q121" s="247"/>
    </row>
    <row r="122" spans="1:17" s="113" customFormat="1" ht="12">
      <c r="A122" s="120"/>
      <c r="B122" s="120" t="s">
        <v>101</v>
      </c>
      <c r="C122" s="235"/>
      <c r="D122" s="235"/>
      <c r="E122" s="235"/>
      <c r="F122" s="235"/>
      <c r="G122" s="235"/>
      <c r="H122" s="235"/>
      <c r="I122" s="235"/>
      <c r="J122" s="235"/>
      <c r="K122" s="235"/>
      <c r="L122" s="235"/>
      <c r="M122" s="235"/>
      <c r="N122" s="235"/>
      <c r="O122" s="155">
        <f t="shared" si="3"/>
        <v>0</v>
      </c>
      <c r="P122" s="239"/>
      <c r="Q122" s="245"/>
    </row>
    <row r="123" spans="1:17" s="113" customFormat="1" ht="12">
      <c r="A123" s="120"/>
      <c r="B123" s="122" t="s">
        <v>102</v>
      </c>
      <c r="C123" s="235"/>
      <c r="D123" s="235"/>
      <c r="E123" s="235"/>
      <c r="F123" s="235"/>
      <c r="G123" s="235"/>
      <c r="H123" s="235"/>
      <c r="I123" s="235"/>
      <c r="J123" s="235"/>
      <c r="K123" s="235"/>
      <c r="L123" s="235"/>
      <c r="M123" s="235"/>
      <c r="N123" s="235"/>
      <c r="O123" s="152">
        <f t="shared" si="3"/>
        <v>0</v>
      </c>
      <c r="P123" s="237" t="e">
        <f>100*O123/O122</f>
        <v>#DIV/0!</v>
      </c>
      <c r="Q123" s="246"/>
    </row>
    <row r="124" spans="1:17" s="113" customFormat="1" ht="12">
      <c r="A124" s="232"/>
      <c r="B124" s="130" t="s">
        <v>103</v>
      </c>
      <c r="C124" s="236"/>
      <c r="D124" s="236"/>
      <c r="E124" s="236"/>
      <c r="F124" s="236"/>
      <c r="G124" s="236"/>
      <c r="H124" s="236"/>
      <c r="I124" s="236"/>
      <c r="J124" s="236"/>
      <c r="K124" s="236"/>
      <c r="L124" s="236"/>
      <c r="M124" s="236"/>
      <c r="N124" s="236"/>
      <c r="O124" s="154">
        <f t="shared" si="3"/>
        <v>0</v>
      </c>
      <c r="P124" s="240"/>
      <c r="Q124" s="247"/>
    </row>
    <row r="125" spans="1:17" s="113" customFormat="1" ht="12">
      <c r="A125" s="120"/>
      <c r="B125" s="120" t="s">
        <v>101</v>
      </c>
      <c r="C125" s="235"/>
      <c r="D125" s="235"/>
      <c r="E125" s="488"/>
      <c r="F125" s="235"/>
      <c r="G125" s="235"/>
      <c r="H125" s="235"/>
      <c r="I125" s="235"/>
      <c r="J125" s="235"/>
      <c r="K125" s="235"/>
      <c r="L125" s="235"/>
      <c r="M125" s="235"/>
      <c r="N125" s="235"/>
      <c r="O125" s="155">
        <f t="shared" si="3"/>
        <v>0</v>
      </c>
      <c r="P125" s="239"/>
      <c r="Q125" s="245"/>
    </row>
    <row r="126" spans="1:17" s="113" customFormat="1" ht="12">
      <c r="A126" s="120"/>
      <c r="B126" s="122" t="s">
        <v>102</v>
      </c>
      <c r="C126" s="235"/>
      <c r="D126" s="235"/>
      <c r="E126" s="233"/>
      <c r="F126" s="235"/>
      <c r="G126" s="235"/>
      <c r="H126" s="235"/>
      <c r="I126" s="235"/>
      <c r="J126" s="235"/>
      <c r="K126" s="235"/>
      <c r="L126" s="235"/>
      <c r="M126" s="235"/>
      <c r="N126" s="235"/>
      <c r="O126" s="152">
        <f t="shared" si="3"/>
        <v>0</v>
      </c>
      <c r="P126" s="237" t="e">
        <f>100*O126/O125</f>
        <v>#DIV/0!</v>
      </c>
      <c r="Q126" s="246"/>
    </row>
    <row r="127" spans="1:17" s="113" customFormat="1" ht="12">
      <c r="A127" s="232"/>
      <c r="B127" s="130" t="s">
        <v>103</v>
      </c>
      <c r="C127" s="236"/>
      <c r="D127" s="236"/>
      <c r="E127" s="491"/>
      <c r="F127" s="236"/>
      <c r="G127" s="236"/>
      <c r="H127" s="236"/>
      <c r="I127" s="236"/>
      <c r="J127" s="236"/>
      <c r="K127" s="236"/>
      <c r="L127" s="236"/>
      <c r="M127" s="236"/>
      <c r="N127" s="236"/>
      <c r="O127" s="154">
        <f t="shared" si="3"/>
        <v>0</v>
      </c>
      <c r="P127" s="240"/>
      <c r="Q127" s="247"/>
    </row>
    <row r="128" spans="1:17" s="113" customFormat="1" ht="12">
      <c r="A128" s="128"/>
      <c r="B128" s="128" t="s">
        <v>101</v>
      </c>
      <c r="C128" s="488"/>
      <c r="D128" s="488"/>
      <c r="E128" s="488"/>
      <c r="F128" s="488"/>
      <c r="G128" s="488"/>
      <c r="H128" s="488"/>
      <c r="I128" s="488"/>
      <c r="J128" s="488"/>
      <c r="K128" s="488"/>
      <c r="L128" s="488"/>
      <c r="M128" s="488"/>
      <c r="N128" s="500"/>
      <c r="O128" s="155">
        <f t="shared" si="3"/>
        <v>0</v>
      </c>
      <c r="P128" s="241"/>
      <c r="Q128" s="245"/>
    </row>
    <row r="129" spans="1:17" s="113" customFormat="1" ht="12">
      <c r="A129" s="120"/>
      <c r="B129" s="122" t="s">
        <v>102</v>
      </c>
      <c r="C129" s="235"/>
      <c r="D129" s="235"/>
      <c r="E129" s="235"/>
      <c r="F129" s="235"/>
      <c r="G129" s="235"/>
      <c r="H129" s="235"/>
      <c r="I129" s="235"/>
      <c r="J129" s="235"/>
      <c r="K129" s="235"/>
      <c r="L129" s="235"/>
      <c r="M129" s="235"/>
      <c r="N129" s="235"/>
      <c r="O129" s="152">
        <f t="shared" si="3"/>
        <v>0</v>
      </c>
      <c r="P129" s="237" t="e">
        <f>100*O129/O128</f>
        <v>#DIV/0!</v>
      </c>
      <c r="Q129" s="246"/>
    </row>
    <row r="130" spans="1:17" s="113" customFormat="1" ht="12">
      <c r="A130" s="232"/>
      <c r="B130" s="130" t="s">
        <v>103</v>
      </c>
      <c r="C130" s="236"/>
      <c r="D130" s="236"/>
      <c r="E130" s="236"/>
      <c r="F130" s="236"/>
      <c r="G130" s="236"/>
      <c r="H130" s="236"/>
      <c r="I130" s="236"/>
      <c r="J130" s="236"/>
      <c r="K130" s="236"/>
      <c r="L130" s="236"/>
      <c r="M130" s="236"/>
      <c r="N130" s="236"/>
      <c r="O130" s="154">
        <f t="shared" si="3"/>
        <v>0</v>
      </c>
      <c r="P130" s="240"/>
      <c r="Q130" s="247"/>
    </row>
    <row r="131" spans="1:17" s="113" customFormat="1" ht="12">
      <c r="A131" s="120"/>
      <c r="B131" s="128" t="s">
        <v>101</v>
      </c>
      <c r="C131" s="235"/>
      <c r="D131" s="235"/>
      <c r="E131" s="488"/>
      <c r="F131" s="488"/>
      <c r="G131" s="488"/>
      <c r="H131" s="235"/>
      <c r="I131" s="235"/>
      <c r="J131" s="235"/>
      <c r="K131" s="235"/>
      <c r="L131" s="235"/>
      <c r="M131" s="488"/>
      <c r="N131" s="488"/>
      <c r="O131" s="155">
        <f t="shared" si="3"/>
        <v>0</v>
      </c>
      <c r="P131" s="239"/>
      <c r="Q131" s="245"/>
    </row>
    <row r="132" spans="1:17" s="113" customFormat="1" ht="12">
      <c r="A132" s="120"/>
      <c r="B132" s="122" t="s">
        <v>102</v>
      </c>
      <c r="C132" s="235"/>
      <c r="D132" s="235"/>
      <c r="E132" s="235"/>
      <c r="F132" s="235"/>
      <c r="G132" s="235"/>
      <c r="H132" s="235"/>
      <c r="I132" s="235"/>
      <c r="J132" s="235"/>
      <c r="K132" s="235"/>
      <c r="L132" s="235"/>
      <c r="M132" s="235"/>
      <c r="N132" s="235"/>
      <c r="O132" s="152">
        <f t="shared" si="3"/>
        <v>0</v>
      </c>
      <c r="P132" s="237" t="e">
        <f>100*O132/O131</f>
        <v>#DIV/0!</v>
      </c>
      <c r="Q132" s="246"/>
    </row>
    <row r="133" spans="1:17" s="113" customFormat="1" ht="12">
      <c r="A133" s="232"/>
      <c r="B133" s="130" t="s">
        <v>103</v>
      </c>
      <c r="C133" s="236"/>
      <c r="D133" s="236"/>
      <c r="E133" s="236"/>
      <c r="F133" s="236"/>
      <c r="G133" s="236"/>
      <c r="H133" s="236"/>
      <c r="I133" s="236"/>
      <c r="J133" s="236"/>
      <c r="K133" s="236"/>
      <c r="L133" s="236"/>
      <c r="M133" s="236"/>
      <c r="N133" s="236"/>
      <c r="O133" s="154">
        <f t="shared" si="3"/>
        <v>0</v>
      </c>
      <c r="P133" s="240"/>
      <c r="Q133" s="247"/>
    </row>
    <row r="134" spans="1:17" s="113" customFormat="1" ht="12">
      <c r="A134" s="120"/>
      <c r="B134" s="120" t="s">
        <v>101</v>
      </c>
      <c r="C134" s="235"/>
      <c r="D134" s="235"/>
      <c r="E134" s="488"/>
      <c r="F134" s="488"/>
      <c r="G134" s="488"/>
      <c r="H134" s="235"/>
      <c r="I134" s="235"/>
      <c r="J134" s="235"/>
      <c r="K134" s="235"/>
      <c r="L134" s="235"/>
      <c r="M134" s="488"/>
      <c r="N134" s="488"/>
      <c r="O134" s="155">
        <f aca="true" t="shared" si="4" ref="O134:O139">SUM(C134:N134)</f>
        <v>0</v>
      </c>
      <c r="P134" s="239"/>
      <c r="Q134" s="245"/>
    </row>
    <row r="135" spans="1:17" s="113" customFormat="1" ht="12">
      <c r="A135" s="120"/>
      <c r="B135" s="122" t="s">
        <v>102</v>
      </c>
      <c r="C135" s="235"/>
      <c r="D135" s="235"/>
      <c r="E135" s="235"/>
      <c r="F135" s="235"/>
      <c r="G135" s="235"/>
      <c r="H135" s="235"/>
      <c r="I135" s="235"/>
      <c r="J135" s="235"/>
      <c r="K135" s="235"/>
      <c r="L135" s="235"/>
      <c r="M135" s="235"/>
      <c r="N135" s="235"/>
      <c r="O135" s="152">
        <f t="shared" si="4"/>
        <v>0</v>
      </c>
      <c r="P135" s="237" t="e">
        <f>100*O135/O134</f>
        <v>#DIV/0!</v>
      </c>
      <c r="Q135" s="246"/>
    </row>
    <row r="136" spans="1:17" s="113" customFormat="1" ht="12">
      <c r="A136" s="232"/>
      <c r="B136" s="130" t="s">
        <v>103</v>
      </c>
      <c r="C136" s="236"/>
      <c r="D136" s="236"/>
      <c r="E136" s="236"/>
      <c r="F136" s="236"/>
      <c r="G136" s="236"/>
      <c r="H136" s="236"/>
      <c r="I136" s="236"/>
      <c r="J136" s="236"/>
      <c r="K136" s="236"/>
      <c r="L136" s="236"/>
      <c r="M136" s="236"/>
      <c r="N136" s="236"/>
      <c r="O136" s="154">
        <f t="shared" si="4"/>
        <v>0</v>
      </c>
      <c r="P136" s="240"/>
      <c r="Q136" s="247"/>
    </row>
    <row r="137" spans="1:17" s="113" customFormat="1" ht="12">
      <c r="A137" s="120"/>
      <c r="B137" s="128" t="s">
        <v>101</v>
      </c>
      <c r="C137" s="488"/>
      <c r="D137" s="235"/>
      <c r="E137" s="488"/>
      <c r="F137" s="488"/>
      <c r="G137" s="488"/>
      <c r="H137" s="235"/>
      <c r="I137" s="235"/>
      <c r="J137" s="235"/>
      <c r="K137" s="235"/>
      <c r="L137" s="235"/>
      <c r="M137" s="488"/>
      <c r="N137" s="488"/>
      <c r="O137" s="155">
        <f t="shared" si="4"/>
        <v>0</v>
      </c>
      <c r="P137" s="239"/>
      <c r="Q137" s="248"/>
    </row>
    <row r="138" spans="1:17" s="113" customFormat="1" ht="12">
      <c r="A138" s="120"/>
      <c r="B138" s="122" t="s">
        <v>102</v>
      </c>
      <c r="C138" s="235"/>
      <c r="D138" s="235"/>
      <c r="E138" s="235"/>
      <c r="F138" s="235"/>
      <c r="G138" s="235"/>
      <c r="H138" s="235"/>
      <c r="I138" s="235"/>
      <c r="J138" s="235"/>
      <c r="K138" s="235"/>
      <c r="L138" s="235"/>
      <c r="M138" s="235"/>
      <c r="N138" s="235"/>
      <c r="O138" s="152">
        <f t="shared" si="4"/>
        <v>0</v>
      </c>
      <c r="P138" s="237" t="e">
        <f>100*O138/O137</f>
        <v>#DIV/0!</v>
      </c>
      <c r="Q138" s="248"/>
    </row>
    <row r="139" spans="1:17" s="113" customFormat="1" ht="12">
      <c r="A139" s="232"/>
      <c r="B139" s="130" t="s">
        <v>103</v>
      </c>
      <c r="C139" s="236"/>
      <c r="D139" s="236"/>
      <c r="E139" s="236"/>
      <c r="F139" s="236"/>
      <c r="G139" s="236"/>
      <c r="H139" s="236"/>
      <c r="I139" s="236"/>
      <c r="J139" s="236"/>
      <c r="K139" s="236"/>
      <c r="L139" s="236"/>
      <c r="M139" s="236"/>
      <c r="N139" s="236"/>
      <c r="O139" s="154">
        <f t="shared" si="4"/>
        <v>0</v>
      </c>
      <c r="P139" s="238"/>
      <c r="Q139" s="248"/>
    </row>
    <row r="140" spans="1:17" s="113" customFormat="1" ht="12">
      <c r="A140" s="120"/>
      <c r="B140" s="120" t="s">
        <v>101</v>
      </c>
      <c r="C140" s="235"/>
      <c r="D140" s="235"/>
      <c r="E140" s="488"/>
      <c r="F140" s="488"/>
      <c r="G140" s="488"/>
      <c r="H140" s="235"/>
      <c r="I140" s="235"/>
      <c r="J140" s="235"/>
      <c r="K140" s="235"/>
      <c r="L140" s="235"/>
      <c r="M140" s="488"/>
      <c r="N140" s="488"/>
      <c r="O140" s="155">
        <f aca="true" t="shared" si="5" ref="O140:O148">SUM(C140:N140)</f>
        <v>0</v>
      </c>
      <c r="P140" s="239"/>
      <c r="Q140" s="245"/>
    </row>
    <row r="141" spans="1:17" s="113" customFormat="1" ht="12">
      <c r="A141" s="120"/>
      <c r="B141" s="122" t="s">
        <v>102</v>
      </c>
      <c r="C141" s="235"/>
      <c r="D141" s="235"/>
      <c r="E141" s="235"/>
      <c r="F141" s="235"/>
      <c r="G141" s="235"/>
      <c r="H141" s="235"/>
      <c r="I141" s="235"/>
      <c r="J141" s="235"/>
      <c r="K141" s="235"/>
      <c r="L141" s="235"/>
      <c r="M141" s="235"/>
      <c r="N141" s="235"/>
      <c r="O141" s="152">
        <f t="shared" si="5"/>
        <v>0</v>
      </c>
      <c r="P141" s="237" t="e">
        <f>100*O141/O140</f>
        <v>#DIV/0!</v>
      </c>
      <c r="Q141" s="246"/>
    </row>
    <row r="142" spans="1:17" s="113" customFormat="1" ht="12">
      <c r="A142" s="232"/>
      <c r="B142" s="130" t="s">
        <v>103</v>
      </c>
      <c r="C142" s="236"/>
      <c r="D142" s="236"/>
      <c r="E142" s="236"/>
      <c r="F142" s="236"/>
      <c r="G142" s="236"/>
      <c r="H142" s="236"/>
      <c r="I142" s="236"/>
      <c r="J142" s="236"/>
      <c r="K142" s="236"/>
      <c r="L142" s="236"/>
      <c r="M142" s="236"/>
      <c r="N142" s="236"/>
      <c r="O142" s="154">
        <f t="shared" si="5"/>
        <v>0</v>
      </c>
      <c r="P142" s="240"/>
      <c r="Q142" s="247"/>
    </row>
    <row r="143" spans="1:17" s="113" customFormat="1" ht="12">
      <c r="A143" s="120"/>
      <c r="B143" s="128" t="s">
        <v>101</v>
      </c>
      <c r="C143" s="488"/>
      <c r="D143" s="235"/>
      <c r="E143" s="488"/>
      <c r="F143" s="488"/>
      <c r="G143" s="488"/>
      <c r="H143" s="235"/>
      <c r="I143" s="235"/>
      <c r="J143" s="235"/>
      <c r="K143" s="235"/>
      <c r="L143" s="235"/>
      <c r="M143" s="488"/>
      <c r="N143" s="488"/>
      <c r="O143" s="155">
        <f t="shared" si="5"/>
        <v>0</v>
      </c>
      <c r="P143" s="239"/>
      <c r="Q143" s="248"/>
    </row>
    <row r="144" spans="1:17" s="113" customFormat="1" ht="12">
      <c r="A144" s="120"/>
      <c r="B144" s="122" t="s">
        <v>102</v>
      </c>
      <c r="C144" s="235"/>
      <c r="D144" s="235"/>
      <c r="E144" s="235"/>
      <c r="F144" s="235"/>
      <c r="G144" s="235"/>
      <c r="H144" s="235"/>
      <c r="I144" s="235"/>
      <c r="J144" s="235"/>
      <c r="K144" s="235"/>
      <c r="L144" s="235"/>
      <c r="M144" s="235"/>
      <c r="N144" s="235"/>
      <c r="O144" s="152">
        <f t="shared" si="5"/>
        <v>0</v>
      </c>
      <c r="P144" s="237" t="e">
        <f>100*O144/O143</f>
        <v>#DIV/0!</v>
      </c>
      <c r="Q144" s="248"/>
    </row>
    <row r="145" spans="1:17" s="113" customFormat="1" ht="12">
      <c r="A145" s="232"/>
      <c r="B145" s="130" t="s">
        <v>103</v>
      </c>
      <c r="C145" s="236"/>
      <c r="D145" s="236"/>
      <c r="E145" s="236"/>
      <c r="F145" s="236"/>
      <c r="G145" s="236"/>
      <c r="H145" s="236"/>
      <c r="I145" s="236"/>
      <c r="J145" s="236"/>
      <c r="K145" s="236"/>
      <c r="L145" s="236"/>
      <c r="M145" s="236"/>
      <c r="N145" s="236"/>
      <c r="O145" s="154">
        <f t="shared" si="5"/>
        <v>0</v>
      </c>
      <c r="P145" s="238"/>
      <c r="Q145" s="248"/>
    </row>
    <row r="146" spans="1:17" s="113" customFormat="1" ht="12">
      <c r="A146" s="136"/>
      <c r="B146" s="120" t="s">
        <v>101</v>
      </c>
      <c r="C146" s="235"/>
      <c r="D146" s="235"/>
      <c r="E146" s="235"/>
      <c r="F146" s="235"/>
      <c r="G146" s="235"/>
      <c r="H146" s="235"/>
      <c r="I146" s="235"/>
      <c r="J146" s="235"/>
      <c r="K146" s="235"/>
      <c r="L146" s="235"/>
      <c r="M146" s="235"/>
      <c r="N146" s="488"/>
      <c r="O146" s="155">
        <f t="shared" si="5"/>
        <v>0</v>
      </c>
      <c r="P146" s="242"/>
      <c r="Q146" s="117"/>
    </row>
    <row r="147" spans="1:17" s="113" customFormat="1" ht="12">
      <c r="A147" s="121"/>
      <c r="B147" s="122" t="s">
        <v>102</v>
      </c>
      <c r="C147" s="233"/>
      <c r="D147" s="233"/>
      <c r="E147" s="233"/>
      <c r="F147" s="233"/>
      <c r="G147" s="233"/>
      <c r="H147" s="233"/>
      <c r="I147" s="233"/>
      <c r="J147" s="233"/>
      <c r="K147" s="233"/>
      <c r="L147" s="233"/>
      <c r="M147" s="233"/>
      <c r="N147" s="490"/>
      <c r="O147" s="152">
        <f t="shared" si="5"/>
        <v>0</v>
      </c>
      <c r="P147" s="237" t="e">
        <f>100*O147/O146</f>
        <v>#DIV/0!</v>
      </c>
      <c r="Q147" s="117"/>
    </row>
    <row r="148" spans="1:17" s="113" customFormat="1" ht="12">
      <c r="A148" s="129"/>
      <c r="B148" s="130" t="s">
        <v>103</v>
      </c>
      <c r="C148" s="234"/>
      <c r="D148" s="234"/>
      <c r="E148" s="234"/>
      <c r="F148" s="234"/>
      <c r="G148" s="234"/>
      <c r="H148" s="234"/>
      <c r="I148" s="234"/>
      <c r="J148" s="234"/>
      <c r="K148" s="234"/>
      <c r="L148" s="234"/>
      <c r="M148" s="234"/>
      <c r="N148" s="493"/>
      <c r="O148" s="154">
        <f t="shared" si="5"/>
        <v>0</v>
      </c>
      <c r="P148" s="243"/>
      <c r="Q148" s="118"/>
    </row>
    <row r="149" spans="1:16" s="113" customFormat="1" ht="12">
      <c r="A149" s="131"/>
      <c r="B149" s="126" t="s">
        <v>104</v>
      </c>
      <c r="C149" s="126">
        <f>C11+C14+C17+C20+C26+C23+C29+C32+C35+C38+C41+C44+C47+C50+C53+C56+C59+C62+C65+C68+C71+C74+C77+C80+C83+C86+C89+C92+C95+C98+C101+C104+C107+C110+C113+C116+C119+C122+C125+C128+C131+C134+C137+C140+C143+C146</f>
        <v>0</v>
      </c>
      <c r="D149" s="126">
        <f aca="true" t="shared" si="6" ref="D149:M149">D11+D14+D17+D20+D26+D23+D29+D32+D35+D38+D41+D44+D47+D50+D53+D56+D59+D62+D65+D68+D71+D74+D77+D80+D83+D86+D89+D92+D95+D98+D101+D104+D107+D110+D113+D116+D119+D122+D125+D128+D131+D134+D137+D140+D143+D146</f>
        <v>0</v>
      </c>
      <c r="E149" s="126">
        <f t="shared" si="6"/>
        <v>0</v>
      </c>
      <c r="F149" s="126">
        <f t="shared" si="6"/>
        <v>0</v>
      </c>
      <c r="G149" s="126">
        <f t="shared" si="6"/>
        <v>0</v>
      </c>
      <c r="H149" s="126">
        <f t="shared" si="6"/>
        <v>0</v>
      </c>
      <c r="I149" s="126">
        <f t="shared" si="6"/>
        <v>0</v>
      </c>
      <c r="J149" s="126">
        <f t="shared" si="6"/>
        <v>0</v>
      </c>
      <c r="K149" s="126">
        <f t="shared" si="6"/>
        <v>0</v>
      </c>
      <c r="L149" s="126">
        <f t="shared" si="6"/>
        <v>0</v>
      </c>
      <c r="M149" s="126">
        <f t="shared" si="6"/>
        <v>0</v>
      </c>
      <c r="N149" s="126">
        <f>N11+N14+N17+N20+N26+N23+N29+N32+N35+N38+N41+N44+N47+N50+N53+N56+N59+N62+N65+N68+N71+N74+N77+N80+N83+N86+N89+N92+N95+N98+N101+N104+N107+N110+N113+N116+N119+N122+N125+N128+N131+N134+N137+N140+N143+N146</f>
        <v>0</v>
      </c>
      <c r="O149" s="156">
        <f>O11+O14+O112+O146</f>
        <v>0</v>
      </c>
      <c r="P149" s="114"/>
    </row>
    <row r="150" spans="1:16" s="113" customFormat="1" ht="12">
      <c r="A150" s="132"/>
      <c r="B150" s="123" t="s">
        <v>110</v>
      </c>
      <c r="C150" s="126">
        <f>C12+C15+C18+C21+C27+C24+C30+C33+C36+C39+C42+C45+C48+C51+C54+C57+C60+C63+C66+C69+C72+C75+C78+C81+C84+C87+C90+C93+C96+C99+C102+C105+C108+C111+C114+C117+C120+C123+C126+C129+C132+C135+C138+C141+C144+C147</f>
        <v>0</v>
      </c>
      <c r="D150" s="126">
        <f aca="true" t="shared" si="7" ref="D150:N150">D12+D15+D18+D21+D27+D24+D30+D33+D36+D39+D42+D45+D48+D51+D54+D57+D60+D63+D66+D69+D72+D75+D78+D81+D84+D87+D90+D93+D96+D99+D102+D105+D108+D111+D114+D117+D120+D123+D126+D129+D132+D135+D138+D141+D144+D147</f>
        <v>0</v>
      </c>
      <c r="E150" s="126">
        <f t="shared" si="7"/>
        <v>0</v>
      </c>
      <c r="F150" s="126">
        <f t="shared" si="7"/>
        <v>0</v>
      </c>
      <c r="G150" s="126">
        <f t="shared" si="7"/>
        <v>0</v>
      </c>
      <c r="H150" s="126">
        <f t="shared" si="7"/>
        <v>0</v>
      </c>
      <c r="I150" s="126">
        <f t="shared" si="7"/>
        <v>0</v>
      </c>
      <c r="J150" s="126">
        <f t="shared" si="7"/>
        <v>0</v>
      </c>
      <c r="K150" s="126">
        <f t="shared" si="7"/>
        <v>0</v>
      </c>
      <c r="L150" s="126">
        <f t="shared" si="7"/>
        <v>0</v>
      </c>
      <c r="M150" s="126">
        <f t="shared" si="7"/>
        <v>0</v>
      </c>
      <c r="N150" s="126">
        <f t="shared" si="7"/>
        <v>0</v>
      </c>
      <c r="O150" s="157">
        <f>C150+E150+F150+M150+N150</f>
        <v>0</v>
      </c>
      <c r="P150" s="116"/>
    </row>
    <row r="151" spans="1:16" s="113" customFormat="1" ht="12">
      <c r="A151" s="133"/>
      <c r="B151" s="134" t="s">
        <v>105</v>
      </c>
      <c r="C151" s="135" t="e">
        <f>100-(100*C150/C149)</f>
        <v>#DIV/0!</v>
      </c>
      <c r="D151" s="135" t="e">
        <f aca="true" t="shared" si="8" ref="D151:N151">100-(100*D150/D149)</f>
        <v>#DIV/0!</v>
      </c>
      <c r="E151" s="135" t="e">
        <f t="shared" si="8"/>
        <v>#DIV/0!</v>
      </c>
      <c r="F151" s="135" t="e">
        <f t="shared" si="8"/>
        <v>#DIV/0!</v>
      </c>
      <c r="G151" s="135" t="e">
        <f t="shared" si="8"/>
        <v>#DIV/0!</v>
      </c>
      <c r="H151" s="135" t="e">
        <f t="shared" si="8"/>
        <v>#DIV/0!</v>
      </c>
      <c r="I151" s="135"/>
      <c r="J151" s="135"/>
      <c r="K151" s="135"/>
      <c r="L151" s="135"/>
      <c r="M151" s="135" t="e">
        <f t="shared" si="8"/>
        <v>#DIV/0!</v>
      </c>
      <c r="N151" s="135" t="e">
        <f t="shared" si="8"/>
        <v>#DIV/0!</v>
      </c>
      <c r="O151" s="158" t="e">
        <f>100-100*O150/O149</f>
        <v>#DIV/0!</v>
      </c>
      <c r="P151" s="116"/>
    </row>
  </sheetData>
  <sheetProtection/>
  <mergeCells count="1">
    <mergeCell ref="A1:P1"/>
  </mergeCells>
  <printOptions/>
  <pageMargins left="0.7874015748031497" right="0.7874015748031497" top="0.984251968503937" bottom="0.984251968503937" header="0.5118110236220472" footer="0.5118110236220472"/>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Herman</dc:creator>
  <cp:keywords/>
  <dc:description/>
  <cp:lastModifiedBy>JUDr. Hana Němečková, advokátka</cp:lastModifiedBy>
  <cp:lastPrinted>2013-02-06T13:15:29Z</cp:lastPrinted>
  <dcterms:created xsi:type="dcterms:W3CDTF">2006-03-30T12:34:08Z</dcterms:created>
  <dcterms:modified xsi:type="dcterms:W3CDTF">2023-04-27T07:36:10Z</dcterms:modified>
  <cp:category/>
  <cp:version/>
  <cp:contentType/>
  <cp:contentStatus/>
</cp:coreProperties>
</file>