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 Němečková\Documents\CHRUDIM FINÁLNÍ ZNĚNÍ\"/>
    </mc:Choice>
  </mc:AlternateContent>
  <xr:revisionPtr revIDLastSave="0" documentId="8_{8348A43E-B488-4FE6-9AB6-643D9671882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řechodná vozidla" sheetId="1" r:id="rId1"/>
    <sheet name="Vážená průměrná nabídková cena" sheetId="4" r:id="rId2"/>
    <sheet name="Elektrobus" sheetId="2" r:id="rId3"/>
    <sheet name="Nabídková cena" sheetId="3" r:id="rId4"/>
    <sheet name="Záložní vozidla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F28" i="2" l="1"/>
  <c r="F33" i="5" l="1"/>
  <c r="F32" i="5"/>
  <c r="G7" i="4" l="1"/>
  <c r="I25" i="5"/>
  <c r="I27" i="5" s="1"/>
  <c r="I25" i="1"/>
  <c r="H25" i="1"/>
  <c r="G6" i="4" l="1"/>
  <c r="G8" i="4" l="1"/>
  <c r="G5" i="4"/>
  <c r="F9" i="4"/>
  <c r="H25" i="5" l="1"/>
  <c r="H27" i="5" s="1"/>
  <c r="G25" i="5"/>
  <c r="G27" i="5" s="1"/>
  <c r="E9" i="4"/>
  <c r="D9" i="4"/>
  <c r="H27" i="1" l="1"/>
  <c r="I27" i="1"/>
  <c r="G9" i="4" l="1"/>
  <c r="F25" i="1" l="1"/>
  <c r="F27" i="1" s="1"/>
  <c r="G25" i="1" l="1"/>
  <c r="G27" i="1" s="1"/>
  <c r="D11" i="4" l="1"/>
  <c r="F7" i="3" s="1"/>
  <c r="K7" i="3" s="1"/>
  <c r="F30" i="2" l="1"/>
  <c r="F6" i="3" s="1"/>
  <c r="K6" i="3" s="1"/>
  <c r="K9" i="3" s="1"/>
  <c r="F25" i="5"/>
  <c r="F27" i="5" s="1"/>
</calcChain>
</file>

<file path=xl/sharedStrings.xml><?xml version="1.0" encoding="utf-8"?>
<sst xmlns="http://schemas.openxmlformats.org/spreadsheetml/2006/main" count="150" uniqueCount="63">
  <si>
    <t>Cenová nabídka pro typ pohonu:</t>
  </si>
  <si>
    <t>Řádek</t>
  </si>
  <si>
    <t>Ukazatel</t>
  </si>
  <si>
    <t>Rozdělení</t>
  </si>
  <si>
    <t>Jednotkový náklad za Vozokm</t>
  </si>
  <si>
    <t>Kč/km</t>
  </si>
  <si>
    <t>Pohonné hmoty a oleje</t>
  </si>
  <si>
    <t>Přímý materiál a energie</t>
  </si>
  <si>
    <t>Odpisy</t>
  </si>
  <si>
    <t>Vozidla</t>
  </si>
  <si>
    <t>Ostatní</t>
  </si>
  <si>
    <t>Leasing (pronájem) - bez finančních nákladů</t>
  </si>
  <si>
    <t>Řidiči</t>
  </si>
  <si>
    <t>Sociální a zdravotní pojištění</t>
  </si>
  <si>
    <t>Cestovné</t>
  </si>
  <si>
    <t>Úhrada za použití infrastruktury</t>
  </si>
  <si>
    <t>Silniční daň</t>
  </si>
  <si>
    <t>Elektronické mýtné</t>
  </si>
  <si>
    <t>Ostatní přímé náklady</t>
  </si>
  <si>
    <t>Ostatní služby</t>
  </si>
  <si>
    <t>Režijní náklady</t>
  </si>
  <si>
    <t>Mzdové náklady</t>
  </si>
  <si>
    <t>Pojištění (zákonné, havarijní)</t>
  </si>
  <si>
    <t>Náklady (ř.1 až 17)</t>
  </si>
  <si>
    <t>Elektrobus</t>
  </si>
  <si>
    <t xml:space="preserve">Příloha č. 9 SMLOUVY NA PROVOZOVÁNÍ MĚSTSKÉ AUTOBUSOVÉ DOPRAVY V CHRUDIMI
 NA OBDOBÍ 2023 -2032
</t>
  </si>
  <si>
    <t>Nafta</t>
  </si>
  <si>
    <t>Zisk</t>
  </si>
  <si>
    <t>Celkem</t>
  </si>
  <si>
    <t>CNG</t>
  </si>
  <si>
    <t>Elektro</t>
  </si>
  <si>
    <t>Předpokládaný objem dopravního výkonu za rok (v km)</t>
  </si>
  <si>
    <r>
      <t xml:space="preserve">Jiné </t>
    </r>
    <r>
      <rPr>
        <sz val="11"/>
        <color rgb="FFFF0000"/>
        <rFont val="Calibri"/>
        <family val="2"/>
        <charset val="238"/>
        <scheme val="minor"/>
      </rPr>
      <t>[doplní dodavatel]</t>
    </r>
  </si>
  <si>
    <t>Vážená průměrná nabídková cena</t>
  </si>
  <si>
    <t>Předpokládaný objem dopravního výkonu za rok (km)</t>
  </si>
  <si>
    <t>Celková cena dopravního výkonu za uvedený počet let</t>
  </si>
  <si>
    <t>*</t>
  </si>
  <si>
    <t>Přechodná vozidla</t>
  </si>
  <si>
    <t>Dodavatel do vyžlucených polí doplní procentuální podíl dopravního výkonu pro jednotlivé pohony, který předpokládá v příslušném dopravním roce prostřednictvím vozidel s tímto druhem pohonu zajistit (je nezbytné vycházet z oběhů vozidel pro každou linku a spoj a ze stanovených jízdních řádů).</t>
  </si>
  <si>
    <t>Cenová nabídka pro přechodná vozidla*:</t>
  </si>
  <si>
    <t>Základní cena dopravního výkonu na 1 km (v Kč bez DPH)</t>
  </si>
  <si>
    <t>Předpokládané období (rok) provozování                        Přechodných vozidel**</t>
  </si>
  <si>
    <t>Předpokládané období (rok) provozování                       Elektrobusů**</t>
  </si>
  <si>
    <t>Vyplní dodavatel</t>
  </si>
  <si>
    <t>Dopravní rok 2025</t>
  </si>
  <si>
    <t>Dopravní rok 2026</t>
  </si>
  <si>
    <t>Dopravní rok 2027</t>
  </si>
  <si>
    <t>Elektrobusy</t>
  </si>
  <si>
    <r>
      <t xml:space="preserve">NABÍDKOVÁ CENA PRO ÚČELY HODNOCENÍ   v Kč bez DPH                                                      </t>
    </r>
    <r>
      <rPr>
        <sz val="11"/>
        <color theme="1"/>
        <rFont val="Calibri"/>
        <family val="2"/>
        <charset val="238"/>
        <scheme val="minor"/>
      </rPr>
      <t>(součet celkové ceny dopravního výkonu za přechodná vozidla a za elektorobusy)</t>
    </r>
  </si>
  <si>
    <t>Dodavatel do vyžlucených polí doplní počet celých let, po jaké má v úmyslu zajišťovat Veřejné služby prostřednictvím elektrobusů (minimálně však 10 let), a přechodných vozidel (maximálně však 3 roky). Zadavatel však upozorňuje, že přechodné období se při samotném plnění Veřejné zakázky může lišit.</t>
  </si>
  <si>
    <t>Cenová nabídka pro záložní vozidlo:</t>
  </si>
  <si>
    <t>Dodavatel nacení pouze ty druhy pohony, jejichž prostřednictvím má v úmyslu Veřejné služby po přechodné období zajišťovat.</t>
  </si>
  <si>
    <t>4a</t>
  </si>
  <si>
    <t>4b</t>
  </si>
  <si>
    <t>4c</t>
  </si>
  <si>
    <t>Stavba Nabíjecí stanice (vyjma zaířzení dobíjecího bodu)</t>
  </si>
  <si>
    <t>Nabíjecí stanice (dobíjecí bod)</t>
  </si>
  <si>
    <t>Průměr za 3 roky</t>
  </si>
  <si>
    <t>Opravy a údržba vozidel</t>
  </si>
  <si>
    <t>248 320*</t>
  </si>
  <si>
    <t>Součet řádků s fixními náklady v Kč, NAFTA</t>
  </si>
  <si>
    <t>Součet řádků s fixními náklady v Kč, CNG</t>
  </si>
  <si>
    <t>Výše fixních nákladů záložních vozidel                v době provozování Elektrobusů                                       (10x Součet řádků s fixními náklady v Kč, NAFTA)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</si>
</sst>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0"/>
    <numFmt numFmtId="165" formatCode="0.0%"/>
    <numFmt numFmtId="166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4" fontId="0" fillId="2" borderId="0" xfId="0" applyNumberFormat="1" applyFill="1" applyAlignment="1">
      <alignment horizontal="right" indent="2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right"/>
    </xf>
    <xf numFmtId="0" fontId="0" fillId="2" borderId="21" xfId="0" applyFill="1" applyBorder="1"/>
    <xf numFmtId="0" fontId="0" fillId="2" borderId="10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4" fontId="2" fillId="2" borderId="0" xfId="0" applyNumberFormat="1" applyFont="1" applyFill="1" applyAlignment="1">
      <alignment horizontal="right" indent="2"/>
    </xf>
    <xf numFmtId="0" fontId="0" fillId="2" borderId="27" xfId="0" applyFill="1" applyBorder="1"/>
    <xf numFmtId="0" fontId="0" fillId="2" borderId="22" xfId="0" quotePrefix="1" applyFill="1" applyBorder="1" applyAlignment="1">
      <alignment horizontal="right"/>
    </xf>
    <xf numFmtId="0" fontId="0" fillId="2" borderId="24" xfId="0" applyFill="1" applyBorder="1"/>
    <xf numFmtId="0" fontId="0" fillId="2" borderId="19" xfId="0" quotePrefix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7" xfId="0" applyFill="1" applyBorder="1" applyAlignment="1">
      <alignment horizontal="right"/>
    </xf>
    <xf numFmtId="0" fontId="0" fillId="2" borderId="32" xfId="0" applyFill="1" applyBorder="1"/>
    <xf numFmtId="0" fontId="0" fillId="2" borderId="33" xfId="0" applyFill="1" applyBorder="1"/>
    <xf numFmtId="0" fontId="0" fillId="2" borderId="1" xfId="0" applyFill="1" applyBorder="1"/>
    <xf numFmtId="0" fontId="0" fillId="2" borderId="37" xfId="0" applyFill="1" applyBorder="1"/>
    <xf numFmtId="0" fontId="0" fillId="2" borderId="38" xfId="0" applyFill="1" applyBorder="1" applyAlignment="1">
      <alignment horizontal="right"/>
    </xf>
    <xf numFmtId="0" fontId="0" fillId="2" borderId="39" xfId="0" applyFill="1" applyBorder="1"/>
    <xf numFmtId="164" fontId="2" fillId="2" borderId="42" xfId="0" applyNumberFormat="1" applyFont="1" applyFill="1" applyBorder="1" applyAlignment="1">
      <alignment horizontal="right" indent="2"/>
    </xf>
    <xf numFmtId="0" fontId="2" fillId="2" borderId="40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164" fontId="2" fillId="2" borderId="44" xfId="0" applyNumberFormat="1" applyFont="1" applyFill="1" applyBorder="1" applyAlignment="1">
      <alignment horizontal="right" indent="2"/>
    </xf>
    <xf numFmtId="0" fontId="0" fillId="0" borderId="0" xfId="0" applyAlignment="1">
      <alignment vertical="center"/>
    </xf>
    <xf numFmtId="4" fontId="0" fillId="2" borderId="12" xfId="0" applyNumberFormat="1" applyFill="1" applyBorder="1" applyAlignment="1">
      <alignment horizontal="right" indent="2"/>
    </xf>
    <xf numFmtId="0" fontId="0" fillId="0" borderId="17" xfId="0" applyBorder="1"/>
    <xf numFmtId="0" fontId="2" fillId="2" borderId="4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46" xfId="0" applyBorder="1"/>
    <xf numFmtId="0" fontId="0" fillId="0" borderId="26" xfId="0" applyBorder="1"/>
    <xf numFmtId="4" fontId="0" fillId="2" borderId="27" xfId="0" applyNumberFormat="1" applyFill="1" applyBorder="1" applyAlignment="1">
      <alignment horizontal="right" indent="2"/>
    </xf>
    <xf numFmtId="0" fontId="0" fillId="0" borderId="15" xfId="0" applyBorder="1"/>
    <xf numFmtId="0" fontId="0" fillId="0" borderId="16" xfId="0" applyBorder="1"/>
    <xf numFmtId="0" fontId="5" fillId="2" borderId="4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wrapText="1"/>
    </xf>
    <xf numFmtId="3" fontId="0" fillId="0" borderId="41" xfId="0" applyNumberFormat="1" applyBorder="1" applyAlignment="1">
      <alignment horizontal="center" vertical="center"/>
    </xf>
    <xf numFmtId="9" fontId="0" fillId="0" borderId="41" xfId="0" applyNumberFormat="1" applyBorder="1"/>
    <xf numFmtId="9" fontId="0" fillId="3" borderId="41" xfId="0" applyNumberFormat="1" applyFill="1" applyBorder="1"/>
    <xf numFmtId="4" fontId="2" fillId="2" borderId="28" xfId="0" applyNumberFormat="1" applyFont="1" applyFill="1" applyBorder="1" applyAlignment="1">
      <alignment horizontal="right" indent="2"/>
    </xf>
    <xf numFmtId="0" fontId="0" fillId="0" borderId="45" xfId="0" applyBorder="1"/>
    <xf numFmtId="0" fontId="0" fillId="0" borderId="31" xfId="0" applyBorder="1"/>
    <xf numFmtId="0" fontId="0" fillId="0" borderId="47" xfId="0" applyBorder="1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43" fontId="0" fillId="0" borderId="17" xfId="2" applyFont="1" applyBorder="1" applyAlignment="1">
      <alignment horizontal="center" vertical="center"/>
    </xf>
    <xf numFmtId="43" fontId="0" fillId="6" borderId="50" xfId="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3" fontId="0" fillId="7" borderId="17" xfId="0" applyNumberFormat="1" applyFill="1" applyBorder="1" applyAlignment="1">
      <alignment horizontal="center" vertical="center"/>
    </xf>
    <xf numFmtId="1" fontId="0" fillId="7" borderId="17" xfId="0" applyNumberFormat="1" applyFill="1" applyBorder="1" applyAlignment="1">
      <alignment horizontal="center" vertical="center"/>
    </xf>
    <xf numFmtId="0" fontId="0" fillId="2" borderId="53" xfId="0" applyFill="1" applyBorder="1" applyAlignment="1">
      <alignment horizontal="right"/>
    </xf>
    <xf numFmtId="0" fontId="0" fillId="2" borderId="52" xfId="0" applyFill="1" applyBorder="1" applyAlignment="1">
      <alignment horizontal="right"/>
    </xf>
    <xf numFmtId="0" fontId="0" fillId="2" borderId="35" xfId="0" applyFill="1" applyBorder="1" applyAlignment="1">
      <alignment horizontal="left" vertical="top"/>
    </xf>
    <xf numFmtId="0" fontId="0" fillId="2" borderId="20" xfId="0" applyFill="1" applyBorder="1"/>
    <xf numFmtId="0" fontId="0" fillId="2" borderId="55" xfId="0" applyFill="1" applyBorder="1" applyAlignment="1">
      <alignment wrapText="1"/>
    </xf>
    <xf numFmtId="0" fontId="0" fillId="2" borderId="54" xfId="0" applyFill="1" applyBorder="1" applyAlignment="1">
      <alignment wrapText="1"/>
    </xf>
    <xf numFmtId="0" fontId="3" fillId="0" borderId="51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166" fontId="0" fillId="0" borderId="0" xfId="2" applyNumberFormat="1" applyFont="1"/>
    <xf numFmtId="2" fontId="0" fillId="0" borderId="17" xfId="0" applyNumberForma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10" fontId="0" fillId="3" borderId="41" xfId="0" applyNumberFormat="1" applyFill="1" applyBorder="1"/>
    <xf numFmtId="4" fontId="0" fillId="2" borderId="34" xfId="0" applyNumberFormat="1" applyFill="1" applyBorder="1" applyAlignment="1">
      <alignment horizontal="right" indent="2"/>
    </xf>
    <xf numFmtId="4" fontId="0" fillId="2" borderId="18" xfId="0" applyNumberFormat="1" applyFill="1" applyBorder="1" applyAlignment="1">
      <alignment horizontal="right" indent="2"/>
    </xf>
    <xf numFmtId="4" fontId="2" fillId="2" borderId="26" xfId="0" applyNumberFormat="1" applyFont="1" applyFill="1" applyBorder="1" applyAlignment="1">
      <alignment horizontal="right" indent="2"/>
    </xf>
    <xf numFmtId="4" fontId="0" fillId="2" borderId="31" xfId="0" applyNumberFormat="1" applyFill="1" applyBorder="1" applyAlignment="1">
      <alignment horizontal="right" indent="2"/>
    </xf>
    <xf numFmtId="4" fontId="2" fillId="2" borderId="41" xfId="0" applyNumberFormat="1" applyFont="1" applyFill="1" applyBorder="1" applyAlignment="1">
      <alignment horizontal="right" indent="2"/>
    </xf>
    <xf numFmtId="4" fontId="0" fillId="2" borderId="35" xfId="0" applyNumberFormat="1" applyFill="1" applyBorder="1" applyAlignment="1">
      <alignment horizontal="right" indent="2"/>
    </xf>
    <xf numFmtId="4" fontId="2" fillId="2" borderId="23" xfId="0" applyNumberFormat="1" applyFont="1" applyFill="1" applyBorder="1" applyAlignment="1">
      <alignment horizontal="right" indent="2"/>
    </xf>
    <xf numFmtId="4" fontId="2" fillId="2" borderId="40" xfId="0" applyNumberFormat="1" applyFont="1" applyFill="1" applyBorder="1" applyAlignment="1">
      <alignment horizontal="right" indent="2"/>
    </xf>
    <xf numFmtId="4" fontId="2" fillId="2" borderId="36" xfId="0" applyNumberFormat="1" applyFont="1" applyFill="1" applyBorder="1" applyAlignment="1">
      <alignment horizontal="right" indent="2"/>
    </xf>
    <xf numFmtId="2" fontId="0" fillId="0" borderId="41" xfId="0" applyNumberFormat="1" applyBorder="1"/>
    <xf numFmtId="1" fontId="0" fillId="2" borderId="17" xfId="0" applyNumberFormat="1" applyFill="1" applyBorder="1" applyAlignment="1">
      <alignment horizontal="center" vertical="center"/>
    </xf>
    <xf numFmtId="4" fontId="0" fillId="0" borderId="35" xfId="0" applyNumberFormat="1" applyBorder="1" applyAlignment="1">
      <alignment horizontal="right" indent="2"/>
    </xf>
    <xf numFmtId="4" fontId="0" fillId="0" borderId="12" xfId="0" applyNumberFormat="1" applyBorder="1" applyAlignment="1">
      <alignment horizontal="right" indent="2"/>
    </xf>
    <xf numFmtId="166" fontId="0" fillId="8" borderId="0" xfId="2" applyNumberFormat="1" applyFont="1" applyFill="1" applyAlignment="1">
      <alignment vertical="center" wrapText="1"/>
    </xf>
    <xf numFmtId="4" fontId="2" fillId="0" borderId="40" xfId="0" applyNumberFormat="1" applyFont="1" applyBorder="1" applyAlignment="1">
      <alignment horizontal="right" indent="2"/>
    </xf>
    <xf numFmtId="4" fontId="0" fillId="8" borderId="27" xfId="0" applyNumberFormat="1" applyFill="1" applyBorder="1" applyAlignment="1">
      <alignment horizontal="right" indent="2"/>
    </xf>
    <xf numFmtId="3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9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45" xfId="0" applyFill="1" applyBorder="1" applyAlignment="1">
      <alignment horizontal="left" vertical="top"/>
    </xf>
    <xf numFmtId="0" fontId="0" fillId="2" borderId="53" xfId="0" applyFill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7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imekm/AppData/Local/Temp/Temp1_PK_Dopravni%20obsluznost_ZD_P09_Vypocetni%20nastroje_2020-09-08%20(2).zip/PK_Dopravni%20obsluznost_ZD_P09_Vypocetni%20nastroje_2020-09-08/9.6_Chrudim_Vypocetni%20nastroj_2020-08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 OBJEDNATELE"/>
      <sheetName val="IMS"/>
      <sheetName val="Informace"/>
      <sheetName val="NABIDKA DOPRAVCE"/>
      <sheetName val="Technicke hodnoceni"/>
      <sheetName val="Financni hodnoceni"/>
      <sheetName val="Cenova nabidka CELKOVA"/>
      <sheetName val="Cenova nabidka NAFTA"/>
      <sheetName val="Cenova nabidka ALTER"/>
      <sheetName val="Cenove indexy"/>
      <sheetName val="Skutecnost"/>
      <sheetName val="Vypocty indexu"/>
      <sheetName val="Beh smlouvy"/>
      <sheetName val="Vypocty behu"/>
      <sheetName val="Vypocty NAFTA_vykon"/>
      <sheetName val="Vypocty NAFTA_vozidlo"/>
      <sheetName val="Vypocty NAFTA_fix"/>
      <sheetName val="Vypocty ALTER_vykon"/>
      <sheetName val="Vypocty Alternativni"/>
      <sheetName val="Vypocty ALTER_vozidlo"/>
      <sheetName val="Vypocty ALTER_fix"/>
      <sheetName val="Modelovane odlisnosti"/>
    </sheetNames>
    <sheetDataSet>
      <sheetData sheetId="0"/>
      <sheetData sheetId="1"/>
      <sheetData sheetId="2"/>
      <sheetData sheetId="3">
        <row r="9">
          <cell r="J9">
            <v>0</v>
          </cell>
        </row>
      </sheetData>
      <sheetData sheetId="4"/>
      <sheetData sheetId="5"/>
      <sheetData sheetId="6">
        <row r="7">
          <cell r="F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I26" sqref="I26"/>
    </sheetView>
  </sheetViews>
  <sheetFormatPr defaultRowHeight="14.4" x14ac:dyDescent="0.3"/>
  <cols>
    <col min="2" max="2" width="13.5546875" customWidth="1"/>
    <col min="3" max="3" width="50.109375" customWidth="1"/>
    <col min="4" max="4" width="22.6640625" customWidth="1"/>
    <col min="5" max="5" width="10" customWidth="1"/>
    <col min="6" max="6" width="19.88671875" customWidth="1"/>
    <col min="7" max="7" width="17.6640625" customWidth="1"/>
    <col min="8" max="8" width="18.109375" customWidth="1"/>
    <col min="9" max="9" width="18.33203125" customWidth="1"/>
    <col min="10" max="10" width="9.109375" customWidth="1"/>
    <col min="13" max="13" width="14" bestFit="1" customWidth="1"/>
    <col min="14" max="15" width="15.44140625" bestFit="1" customWidth="1"/>
  </cols>
  <sheetData>
    <row r="1" spans="1:15" x14ac:dyDescent="0.3">
      <c r="A1" s="1"/>
      <c r="B1" s="123" t="s">
        <v>25</v>
      </c>
      <c r="C1" s="124"/>
      <c r="D1" s="124"/>
      <c r="E1" s="124"/>
      <c r="F1" s="124"/>
      <c r="G1" s="1"/>
    </row>
    <row r="2" spans="1:15" x14ac:dyDescent="0.3">
      <c r="A2" s="1"/>
      <c r="B2" s="118"/>
      <c r="C2" s="118"/>
      <c r="D2" s="118"/>
      <c r="E2" s="118"/>
      <c r="F2" s="118"/>
      <c r="G2" s="1"/>
    </row>
    <row r="3" spans="1:15" x14ac:dyDescent="0.3">
      <c r="A3" s="1"/>
      <c r="B3" s="2" t="s">
        <v>39</v>
      </c>
      <c r="C3" s="1"/>
      <c r="F3" s="125" t="s">
        <v>26</v>
      </c>
      <c r="G3" s="126" t="s">
        <v>29</v>
      </c>
      <c r="H3" s="121" t="s">
        <v>30</v>
      </c>
      <c r="I3" s="122" t="s">
        <v>32</v>
      </c>
    </row>
    <row r="4" spans="1:15" ht="15" thickBot="1" x14ac:dyDescent="0.35">
      <c r="A4" s="1"/>
      <c r="B4" s="1"/>
      <c r="C4" s="1"/>
      <c r="D4" s="1"/>
      <c r="E4" s="1"/>
      <c r="F4" s="125"/>
      <c r="G4" s="126"/>
      <c r="H4" s="121"/>
      <c r="I4" s="122"/>
      <c r="K4" s="94"/>
      <c r="L4" s="94"/>
    </row>
    <row r="5" spans="1:15" ht="27" customHeight="1" x14ac:dyDescent="0.3">
      <c r="A5" s="3"/>
      <c r="B5" s="4" t="s">
        <v>1</v>
      </c>
      <c r="C5" s="5" t="s">
        <v>2</v>
      </c>
      <c r="D5" s="5"/>
      <c r="E5" s="5" t="s">
        <v>3</v>
      </c>
      <c r="F5" s="45" t="s">
        <v>4</v>
      </c>
      <c r="G5" s="51" t="s">
        <v>4</v>
      </c>
      <c r="H5" s="51" t="s">
        <v>4</v>
      </c>
      <c r="I5" s="52" t="s">
        <v>4</v>
      </c>
      <c r="K5" s="93"/>
      <c r="L5" s="93"/>
    </row>
    <row r="6" spans="1:15" ht="15" thickBot="1" x14ac:dyDescent="0.35">
      <c r="A6" s="8"/>
      <c r="B6" s="9"/>
      <c r="C6" s="10"/>
      <c r="D6" s="10"/>
      <c r="E6" s="10"/>
      <c r="F6" s="46" t="s">
        <v>5</v>
      </c>
      <c r="G6" s="59" t="s">
        <v>5</v>
      </c>
      <c r="H6" s="59" t="s">
        <v>5</v>
      </c>
      <c r="I6" s="60" t="s">
        <v>5</v>
      </c>
    </row>
    <row r="7" spans="1:15" ht="15" thickTop="1" x14ac:dyDescent="0.3">
      <c r="A7" s="1"/>
      <c r="B7" s="12">
        <v>1</v>
      </c>
      <c r="C7" s="13" t="s">
        <v>6</v>
      </c>
      <c r="D7" s="14"/>
      <c r="E7" s="15"/>
      <c r="F7" s="105">
        <v>0</v>
      </c>
      <c r="G7" s="105">
        <v>0</v>
      </c>
      <c r="H7" s="105">
        <v>0</v>
      </c>
      <c r="I7" s="58"/>
      <c r="K7" s="117"/>
      <c r="L7" s="117"/>
      <c r="M7" s="96"/>
      <c r="N7" s="96"/>
      <c r="O7" s="96"/>
    </row>
    <row r="8" spans="1:15" x14ac:dyDescent="0.3">
      <c r="A8" s="1"/>
      <c r="B8" s="17">
        <v>2</v>
      </c>
      <c r="C8" s="18" t="s">
        <v>7</v>
      </c>
      <c r="D8" s="37"/>
      <c r="E8" s="20"/>
      <c r="F8" s="49">
        <v>0</v>
      </c>
      <c r="G8" s="49">
        <v>0</v>
      </c>
      <c r="H8" s="49">
        <v>0</v>
      </c>
      <c r="I8" s="53"/>
      <c r="K8" s="117"/>
      <c r="L8" s="117"/>
      <c r="M8" s="96"/>
      <c r="N8" s="96"/>
      <c r="O8" s="96"/>
    </row>
    <row r="9" spans="1:15" x14ac:dyDescent="0.3">
      <c r="A9" s="1"/>
      <c r="B9" s="17">
        <v>3</v>
      </c>
      <c r="C9" s="18" t="s">
        <v>58</v>
      </c>
      <c r="D9" s="37"/>
      <c r="E9" s="20"/>
      <c r="F9" s="49">
        <v>0</v>
      </c>
      <c r="G9" s="49">
        <v>0</v>
      </c>
      <c r="H9" s="49">
        <v>0</v>
      </c>
      <c r="I9" s="53"/>
      <c r="K9" s="117"/>
      <c r="L9" s="117"/>
      <c r="M9" s="96"/>
      <c r="N9" s="96"/>
      <c r="O9" s="96"/>
    </row>
    <row r="10" spans="1:15" x14ac:dyDescent="0.3">
      <c r="A10" s="1"/>
      <c r="B10" s="21">
        <v>4</v>
      </c>
      <c r="C10" s="34" t="s">
        <v>8</v>
      </c>
      <c r="D10" s="22"/>
      <c r="E10" s="38" t="s">
        <v>9</v>
      </c>
      <c r="F10" s="49">
        <v>0</v>
      </c>
      <c r="G10" s="49">
        <v>0</v>
      </c>
      <c r="H10" s="49">
        <v>0</v>
      </c>
      <c r="I10" s="53"/>
      <c r="K10" s="117"/>
      <c r="L10" s="117"/>
      <c r="M10" s="96"/>
      <c r="N10" s="96"/>
      <c r="O10" s="96"/>
    </row>
    <row r="11" spans="1:15" x14ac:dyDescent="0.3">
      <c r="A11" s="1"/>
      <c r="B11" s="23">
        <v>5</v>
      </c>
      <c r="C11" s="30"/>
      <c r="D11" s="24"/>
      <c r="E11" s="39" t="s">
        <v>10</v>
      </c>
      <c r="F11" s="49">
        <v>0</v>
      </c>
      <c r="G11" s="49">
        <v>0</v>
      </c>
      <c r="H11" s="49">
        <v>0</v>
      </c>
      <c r="I11" s="53"/>
      <c r="K11" s="117"/>
      <c r="L11" s="117"/>
      <c r="M11" s="96"/>
      <c r="N11" s="96"/>
      <c r="O11" s="96"/>
    </row>
    <row r="12" spans="1:15" x14ac:dyDescent="0.3">
      <c r="A12" s="1"/>
      <c r="B12" s="17">
        <v>6</v>
      </c>
      <c r="C12" s="18" t="s">
        <v>11</v>
      </c>
      <c r="D12" s="37"/>
      <c r="E12" s="20"/>
      <c r="F12" s="49">
        <v>0</v>
      </c>
      <c r="G12" s="49">
        <v>0</v>
      </c>
      <c r="H12" s="49">
        <v>0</v>
      </c>
      <c r="I12" s="53"/>
      <c r="K12" s="117"/>
      <c r="L12" s="117"/>
      <c r="M12" s="96"/>
      <c r="N12" s="96"/>
      <c r="O12" s="96"/>
    </row>
    <row r="13" spans="1:15" x14ac:dyDescent="0.3">
      <c r="A13" s="1"/>
      <c r="B13" s="21">
        <v>7</v>
      </c>
      <c r="C13" s="34" t="s">
        <v>21</v>
      </c>
      <c r="D13" s="22"/>
      <c r="E13" s="38" t="s">
        <v>12</v>
      </c>
      <c r="F13" s="49">
        <v>0</v>
      </c>
      <c r="G13" s="49">
        <v>0</v>
      </c>
      <c r="H13" s="49">
        <v>0</v>
      </c>
      <c r="I13" s="53"/>
      <c r="K13" s="117"/>
      <c r="L13" s="117"/>
      <c r="M13" s="96"/>
      <c r="N13" s="96"/>
      <c r="O13" s="96"/>
    </row>
    <row r="14" spans="1:15" x14ac:dyDescent="0.3">
      <c r="A14" s="1"/>
      <c r="B14" s="23">
        <v>8</v>
      </c>
      <c r="C14" s="30"/>
      <c r="D14" s="24"/>
      <c r="E14" s="39" t="s">
        <v>10</v>
      </c>
      <c r="F14" s="49">
        <v>0</v>
      </c>
      <c r="G14" s="49">
        <v>0</v>
      </c>
      <c r="H14" s="49">
        <v>0</v>
      </c>
      <c r="I14" s="53"/>
      <c r="K14" s="117"/>
      <c r="L14" s="117"/>
      <c r="M14" s="96"/>
      <c r="N14" s="96"/>
      <c r="O14" s="96"/>
    </row>
    <row r="15" spans="1:15" x14ac:dyDescent="0.3">
      <c r="A15" s="1"/>
      <c r="B15" s="21">
        <v>9</v>
      </c>
      <c r="C15" s="34" t="s">
        <v>13</v>
      </c>
      <c r="D15" s="22"/>
      <c r="E15" s="38" t="s">
        <v>12</v>
      </c>
      <c r="F15" s="49">
        <v>0</v>
      </c>
      <c r="G15" s="49">
        <v>0</v>
      </c>
      <c r="H15" s="49">
        <v>0</v>
      </c>
      <c r="I15" s="53"/>
      <c r="K15" s="117"/>
      <c r="L15" s="117"/>
      <c r="M15" s="96"/>
      <c r="N15" s="96"/>
      <c r="O15" s="96"/>
    </row>
    <row r="16" spans="1:15" x14ac:dyDescent="0.3">
      <c r="A16" s="1"/>
      <c r="B16" s="23"/>
      <c r="C16" s="30"/>
      <c r="D16" s="24"/>
      <c r="E16" s="39" t="s">
        <v>10</v>
      </c>
      <c r="F16" s="49">
        <v>0</v>
      </c>
      <c r="G16" s="49">
        <v>0</v>
      </c>
      <c r="H16" s="49">
        <v>0</v>
      </c>
      <c r="I16" s="53"/>
      <c r="K16" s="117"/>
      <c r="L16" s="117"/>
      <c r="M16" s="96"/>
      <c r="N16" s="96"/>
      <c r="O16" s="96"/>
    </row>
    <row r="17" spans="1:15" x14ac:dyDescent="0.3">
      <c r="A17" s="1"/>
      <c r="B17" s="17">
        <v>10</v>
      </c>
      <c r="C17" s="18" t="s">
        <v>14</v>
      </c>
      <c r="D17" s="19"/>
      <c r="E17" s="20"/>
      <c r="F17" s="49">
        <v>0</v>
      </c>
      <c r="G17" s="49">
        <v>0</v>
      </c>
      <c r="H17" s="49">
        <v>0</v>
      </c>
      <c r="I17" s="53"/>
      <c r="K17" s="117"/>
      <c r="L17" s="117"/>
      <c r="M17" s="96"/>
      <c r="N17" s="96"/>
      <c r="O17" s="96"/>
    </row>
    <row r="18" spans="1:15" x14ac:dyDescent="0.3">
      <c r="A18" s="1"/>
      <c r="B18" s="17">
        <v>11</v>
      </c>
      <c r="C18" s="18" t="s">
        <v>15</v>
      </c>
      <c r="D18" s="19"/>
      <c r="E18" s="20"/>
      <c r="F18" s="49">
        <v>0</v>
      </c>
      <c r="G18" s="49">
        <v>0</v>
      </c>
      <c r="H18" s="49">
        <v>0</v>
      </c>
      <c r="I18" s="53"/>
      <c r="K18" s="117"/>
      <c r="L18" s="117"/>
      <c r="M18" s="96"/>
      <c r="N18" s="96"/>
      <c r="O18" s="96"/>
    </row>
    <row r="19" spans="1:15" x14ac:dyDescent="0.3">
      <c r="A19" s="1"/>
      <c r="B19" s="17">
        <v>12</v>
      </c>
      <c r="C19" s="18" t="s">
        <v>16</v>
      </c>
      <c r="D19" s="19"/>
      <c r="E19" s="20"/>
      <c r="F19" s="49">
        <v>0</v>
      </c>
      <c r="G19" s="49">
        <v>0</v>
      </c>
      <c r="H19" s="49">
        <v>0</v>
      </c>
      <c r="I19" s="53"/>
      <c r="K19" s="117"/>
      <c r="L19" s="117"/>
      <c r="M19" s="96"/>
      <c r="N19" s="96"/>
      <c r="O19" s="96"/>
    </row>
    <row r="20" spans="1:15" x14ac:dyDescent="0.3">
      <c r="A20" s="1"/>
      <c r="B20" s="17">
        <v>13</v>
      </c>
      <c r="C20" s="18" t="s">
        <v>17</v>
      </c>
      <c r="D20" s="19"/>
      <c r="E20" s="20"/>
      <c r="F20" s="49">
        <v>0</v>
      </c>
      <c r="G20" s="49">
        <v>0</v>
      </c>
      <c r="H20" s="49">
        <v>0</v>
      </c>
      <c r="I20" s="53"/>
      <c r="K20" s="117"/>
      <c r="L20" s="117"/>
      <c r="M20" s="96"/>
      <c r="N20" s="96"/>
      <c r="O20" s="96"/>
    </row>
    <row r="21" spans="1:15" x14ac:dyDescent="0.3">
      <c r="A21" s="1"/>
      <c r="B21" s="17">
        <v>14</v>
      </c>
      <c r="C21" s="18" t="s">
        <v>22</v>
      </c>
      <c r="D21" s="19"/>
      <c r="E21" s="20"/>
      <c r="F21" s="49">
        <v>0</v>
      </c>
      <c r="G21" s="49">
        <v>0</v>
      </c>
      <c r="H21" s="49">
        <v>0</v>
      </c>
      <c r="I21" s="53"/>
      <c r="K21" s="117"/>
      <c r="L21" s="117"/>
      <c r="M21" s="96"/>
      <c r="N21" s="96"/>
      <c r="O21" s="96"/>
    </row>
    <row r="22" spans="1:15" x14ac:dyDescent="0.3">
      <c r="A22" s="1"/>
      <c r="B22" s="17">
        <v>15</v>
      </c>
      <c r="C22" s="18" t="s">
        <v>18</v>
      </c>
      <c r="D22" s="19"/>
      <c r="E22" s="20"/>
      <c r="F22" s="49">
        <v>0</v>
      </c>
      <c r="G22" s="49">
        <v>0</v>
      </c>
      <c r="H22" s="49">
        <v>0</v>
      </c>
      <c r="I22" s="53"/>
      <c r="K22" s="117"/>
      <c r="L22" s="117"/>
      <c r="M22" s="96"/>
      <c r="N22" s="96"/>
      <c r="O22" s="96"/>
    </row>
    <row r="23" spans="1:15" x14ac:dyDescent="0.3">
      <c r="A23" s="1"/>
      <c r="B23" s="17">
        <v>16</v>
      </c>
      <c r="C23" s="18" t="s">
        <v>19</v>
      </c>
      <c r="D23" s="19"/>
      <c r="E23" s="20"/>
      <c r="F23" s="49">
        <v>0</v>
      </c>
      <c r="G23" s="49">
        <v>0</v>
      </c>
      <c r="H23" s="49">
        <v>0</v>
      </c>
      <c r="I23" s="53"/>
      <c r="K23" s="117"/>
      <c r="L23" s="117"/>
      <c r="M23" s="96"/>
      <c r="N23" s="96"/>
      <c r="O23" s="96"/>
    </row>
    <row r="24" spans="1:15" x14ac:dyDescent="0.3">
      <c r="A24" s="1"/>
      <c r="B24" s="17">
        <v>17</v>
      </c>
      <c r="C24" s="18" t="s">
        <v>20</v>
      </c>
      <c r="D24" s="19"/>
      <c r="E24" s="20"/>
      <c r="F24" s="49">
        <v>0</v>
      </c>
      <c r="G24" s="49">
        <v>0</v>
      </c>
      <c r="H24" s="49">
        <v>0</v>
      </c>
      <c r="I24" s="53"/>
      <c r="K24" s="117"/>
      <c r="L24" s="117"/>
    </row>
    <row r="25" spans="1:15" ht="15" thickBot="1" x14ac:dyDescent="0.35">
      <c r="A25" s="1"/>
      <c r="B25" s="25">
        <v>18</v>
      </c>
      <c r="C25" s="26" t="s">
        <v>23</v>
      </c>
      <c r="D25" s="27"/>
      <c r="E25" s="28"/>
      <c r="F25" s="106">
        <f>SUM(F7:F24)</f>
        <v>0</v>
      </c>
      <c r="G25" s="106">
        <f>SUM(G7:G24)</f>
        <v>0</v>
      </c>
      <c r="H25" s="106">
        <f>SUM(H7:H24)</f>
        <v>0</v>
      </c>
      <c r="I25" s="102">
        <f>SUM(I7:I24)</f>
        <v>0</v>
      </c>
    </row>
    <row r="26" spans="1:15" ht="15" thickBot="1" x14ac:dyDescent="0.35">
      <c r="A26" s="1"/>
      <c r="B26" s="40">
        <v>19</v>
      </c>
      <c r="C26" s="41" t="s">
        <v>27</v>
      </c>
      <c r="D26" s="42"/>
      <c r="E26" s="43"/>
      <c r="F26" s="107">
        <v>0</v>
      </c>
      <c r="G26" s="107">
        <v>0</v>
      </c>
      <c r="H26" s="107">
        <v>0</v>
      </c>
      <c r="I26" s="68"/>
    </row>
    <row r="27" spans="1:15" ht="15" thickBot="1" x14ac:dyDescent="0.35">
      <c r="A27" s="1"/>
      <c r="B27" s="33">
        <v>20</v>
      </c>
      <c r="C27" s="34" t="s">
        <v>28</v>
      </c>
      <c r="D27" s="35"/>
      <c r="E27" s="36"/>
      <c r="F27" s="108">
        <f>F25+F26</f>
        <v>0</v>
      </c>
      <c r="G27" s="108">
        <f t="shared" ref="G27:I27" si="0">G25+G26</f>
        <v>0</v>
      </c>
      <c r="H27" s="108">
        <f t="shared" si="0"/>
        <v>0</v>
      </c>
      <c r="I27" s="108">
        <f t="shared" si="0"/>
        <v>0</v>
      </c>
    </row>
    <row r="28" spans="1:15" ht="15" thickBot="1" x14ac:dyDescent="0.35">
      <c r="A28" s="1"/>
      <c r="B28" s="31"/>
      <c r="C28" s="26"/>
      <c r="D28" s="32"/>
      <c r="E28" s="28"/>
      <c r="F28" s="47"/>
      <c r="G28" s="26"/>
      <c r="H28" s="54"/>
      <c r="I28" s="55"/>
      <c r="K28" s="118"/>
      <c r="L28" s="118"/>
    </row>
    <row r="29" spans="1:15" x14ac:dyDescent="0.3">
      <c r="B29" s="1"/>
      <c r="C29" s="1"/>
      <c r="D29" s="1"/>
      <c r="E29" s="1"/>
      <c r="F29" s="1"/>
      <c r="K29" s="95"/>
    </row>
    <row r="32" spans="1:15" ht="26.25" customHeight="1" x14ac:dyDescent="0.3">
      <c r="B32" s="76" t="s">
        <v>36</v>
      </c>
      <c r="C32" s="119" t="s">
        <v>51</v>
      </c>
      <c r="D32" s="120"/>
      <c r="E32" s="77"/>
      <c r="F32" s="77"/>
    </row>
    <row r="33" spans="2:6" ht="18" customHeight="1" x14ac:dyDescent="0.3">
      <c r="B33" s="78"/>
      <c r="C33" s="77"/>
      <c r="D33" s="77"/>
      <c r="E33" s="77"/>
      <c r="F33" s="77"/>
    </row>
  </sheetData>
  <mergeCells count="26">
    <mergeCell ref="C32:D32"/>
    <mergeCell ref="H3:H4"/>
    <mergeCell ref="I3:I4"/>
    <mergeCell ref="B1:F1"/>
    <mergeCell ref="B2:F2"/>
    <mergeCell ref="F3:F4"/>
    <mergeCell ref="G3:G4"/>
    <mergeCell ref="K7:L7"/>
    <mergeCell ref="K8:L8"/>
    <mergeCell ref="K9:L9"/>
    <mergeCell ref="K11:L11"/>
    <mergeCell ref="K12:L12"/>
    <mergeCell ref="K22:L22"/>
    <mergeCell ref="K23:L23"/>
    <mergeCell ref="K24:L24"/>
    <mergeCell ref="K28:L28"/>
    <mergeCell ref="K10:L10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343BA-D45F-457E-95B8-9DF2EF38D91E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G7:H8 I25 F27:G27 I27 F28 F7:F26 G9:G26 H9:H27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4"/>
  <sheetViews>
    <sheetView workbookViewId="0">
      <selection activeCell="G12" sqref="G12"/>
    </sheetView>
  </sheetViews>
  <sheetFormatPr defaultRowHeight="14.4" x14ac:dyDescent="0.3"/>
  <cols>
    <col min="2" max="2" width="25.5546875" customWidth="1"/>
    <col min="3" max="3" width="32.44140625" customWidth="1"/>
    <col min="4" max="4" width="19.33203125" customWidth="1"/>
    <col min="5" max="6" width="19" customWidth="1"/>
    <col min="7" max="7" width="18.5546875" customWidth="1"/>
  </cols>
  <sheetData>
    <row r="2" spans="1:12" ht="15" thickBot="1" x14ac:dyDescent="0.35"/>
    <row r="3" spans="1:12" ht="15" thickBot="1" x14ac:dyDescent="0.35">
      <c r="B3" s="61"/>
      <c r="C3" s="61"/>
      <c r="D3" s="61" t="s">
        <v>44</v>
      </c>
      <c r="E3" s="61" t="s">
        <v>45</v>
      </c>
      <c r="F3" s="61" t="s">
        <v>46</v>
      </c>
      <c r="G3" s="129" t="s">
        <v>57</v>
      </c>
    </row>
    <row r="4" spans="1:12" ht="29.4" thickBot="1" x14ac:dyDescent="0.35">
      <c r="B4" s="61"/>
      <c r="C4" s="62" t="s">
        <v>31</v>
      </c>
      <c r="D4" s="63" t="s">
        <v>59</v>
      </c>
      <c r="E4" s="63" t="s">
        <v>59</v>
      </c>
      <c r="F4" s="63" t="s">
        <v>59</v>
      </c>
      <c r="G4" s="130"/>
    </row>
    <row r="5" spans="1:12" ht="16.5" customHeight="1" thickBot="1" x14ac:dyDescent="0.35">
      <c r="B5" s="127">
        <v>0</v>
      </c>
      <c r="C5" s="61" t="s">
        <v>26</v>
      </c>
      <c r="D5" s="99"/>
      <c r="E5" s="99"/>
      <c r="F5" s="99"/>
      <c r="G5" s="64">
        <f>(D5+E5+F5)/3</f>
        <v>0</v>
      </c>
      <c r="I5" s="74"/>
      <c r="J5" s="74"/>
    </row>
    <row r="6" spans="1:12" ht="15" thickBot="1" x14ac:dyDescent="0.35">
      <c r="B6" s="128"/>
      <c r="C6" s="61" t="s">
        <v>29</v>
      </c>
      <c r="D6" s="99"/>
      <c r="E6" s="99"/>
      <c r="F6" s="99"/>
      <c r="G6" s="64">
        <f t="shared" ref="G6:G8" si="0">(D6+E6+F6)/3</f>
        <v>0</v>
      </c>
      <c r="I6" s="74"/>
      <c r="J6" s="74"/>
    </row>
    <row r="7" spans="1:12" ht="15" thickBot="1" x14ac:dyDescent="0.35">
      <c r="B7" s="128"/>
      <c r="C7" s="61" t="s">
        <v>30</v>
      </c>
      <c r="D7" s="99"/>
      <c r="E7" s="99"/>
      <c r="F7" s="99"/>
      <c r="G7" s="64">
        <f>(D7+E7+F7)/3</f>
        <v>0</v>
      </c>
      <c r="I7" s="74"/>
      <c r="J7" s="74"/>
      <c r="L7" s="75"/>
    </row>
    <row r="8" spans="1:12" ht="15" thickBot="1" x14ac:dyDescent="0.35">
      <c r="B8" s="128"/>
      <c r="C8" s="61" t="s">
        <v>32</v>
      </c>
      <c r="D8" s="65">
        <v>0</v>
      </c>
      <c r="E8" s="65">
        <v>0</v>
      </c>
      <c r="F8" s="65">
        <v>0</v>
      </c>
      <c r="G8" s="64">
        <f t="shared" si="0"/>
        <v>0</v>
      </c>
      <c r="I8" s="74"/>
      <c r="J8" s="74"/>
    </row>
    <row r="9" spans="1:12" x14ac:dyDescent="0.3">
      <c r="D9" s="74">
        <f>SUM(D5:D8)</f>
        <v>0</v>
      </c>
      <c r="E9" s="75">
        <f>SUM(E5:E8)</f>
        <v>0</v>
      </c>
      <c r="F9" s="75">
        <f>SUM(F5:F8)</f>
        <v>0</v>
      </c>
      <c r="G9" s="75">
        <f>SUM(G5:G8)</f>
        <v>0</v>
      </c>
    </row>
    <row r="10" spans="1:12" ht="15" thickBot="1" x14ac:dyDescent="0.35"/>
    <row r="11" spans="1:12" ht="15" thickBot="1" x14ac:dyDescent="0.35">
      <c r="C11" s="69" t="s">
        <v>33</v>
      </c>
      <c r="D11" s="109">
        <f>('Přechodná vozidla'!F27*G5)+('Přechodná vozidla'!G27*G6)+('Přechodná vozidla'!H27*G7)+('Přechodná vozidla'!I27*G8)/100</f>
        <v>0</v>
      </c>
    </row>
    <row r="14" spans="1:12" ht="50.25" customHeight="1" x14ac:dyDescent="0.3">
      <c r="A14" s="76" t="s">
        <v>36</v>
      </c>
      <c r="B14" s="131" t="s">
        <v>38</v>
      </c>
      <c r="C14" s="132"/>
      <c r="D14" s="132"/>
    </row>
  </sheetData>
  <mergeCells count="3">
    <mergeCell ref="B5:B8"/>
    <mergeCell ref="G3:G4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="90" zoomScaleNormal="90" workbookViewId="0">
      <selection activeCell="F30" sqref="F30"/>
    </sheetView>
  </sheetViews>
  <sheetFormatPr defaultRowHeight="14.4" x14ac:dyDescent="0.3"/>
  <cols>
    <col min="2" max="2" width="13.5546875" customWidth="1"/>
    <col min="3" max="3" width="50.109375" customWidth="1"/>
    <col min="4" max="4" width="22.6640625" customWidth="1"/>
    <col min="5" max="5" width="18" customWidth="1"/>
    <col min="6" max="6" width="19.88671875" customWidth="1"/>
  </cols>
  <sheetData>
    <row r="1" spans="1:7" x14ac:dyDescent="0.3">
      <c r="A1" s="1"/>
      <c r="B1" s="123" t="s">
        <v>25</v>
      </c>
      <c r="C1" s="124"/>
      <c r="D1" s="124"/>
      <c r="E1" s="124"/>
      <c r="F1" s="124"/>
      <c r="G1" s="1"/>
    </row>
    <row r="2" spans="1:7" x14ac:dyDescent="0.3">
      <c r="A2" s="1"/>
      <c r="B2" s="133"/>
      <c r="C2" s="133"/>
      <c r="D2" s="133"/>
      <c r="E2" s="133"/>
      <c r="F2" s="133"/>
      <c r="G2" s="1"/>
    </row>
    <row r="3" spans="1:7" x14ac:dyDescent="0.3">
      <c r="A3" s="1"/>
      <c r="B3" s="2" t="s">
        <v>0</v>
      </c>
      <c r="C3" s="1"/>
      <c r="E3" s="2" t="s">
        <v>24</v>
      </c>
      <c r="F3" s="1"/>
      <c r="G3" s="1"/>
    </row>
    <row r="4" spans="1:7" ht="15" thickBot="1" x14ac:dyDescent="0.35">
      <c r="A4" s="1"/>
      <c r="B4" s="1"/>
      <c r="C4" s="1"/>
      <c r="D4" s="1"/>
      <c r="E4" s="1"/>
      <c r="F4" s="1"/>
      <c r="G4" s="1"/>
    </row>
    <row r="5" spans="1:7" ht="27" x14ac:dyDescent="0.3">
      <c r="A5" s="3"/>
      <c r="B5" s="4" t="s">
        <v>1</v>
      </c>
      <c r="C5" s="5" t="s">
        <v>2</v>
      </c>
      <c r="D5" s="5"/>
      <c r="E5" s="5" t="s">
        <v>3</v>
      </c>
      <c r="F5" s="6" t="s">
        <v>4</v>
      </c>
      <c r="G5" s="7"/>
    </row>
    <row r="6" spans="1:7" ht="15" thickBot="1" x14ac:dyDescent="0.35">
      <c r="A6" s="8"/>
      <c r="B6" s="9"/>
      <c r="C6" s="10"/>
      <c r="D6" s="10"/>
      <c r="E6" s="10"/>
      <c r="F6" s="11" t="s">
        <v>5</v>
      </c>
      <c r="G6" s="8"/>
    </row>
    <row r="7" spans="1:7" ht="15" thickTop="1" x14ac:dyDescent="0.3">
      <c r="A7" s="1"/>
      <c r="B7" s="12">
        <v>1</v>
      </c>
      <c r="C7" s="13" t="s">
        <v>6</v>
      </c>
      <c r="D7" s="14"/>
      <c r="E7" s="15"/>
      <c r="F7" s="100">
        <v>0</v>
      </c>
      <c r="G7" s="16"/>
    </row>
    <row r="8" spans="1:7" x14ac:dyDescent="0.3">
      <c r="A8" s="1"/>
      <c r="B8" s="17">
        <v>2</v>
      </c>
      <c r="C8" s="18" t="s">
        <v>7</v>
      </c>
      <c r="D8" s="37"/>
      <c r="E8" s="20"/>
      <c r="F8" s="101">
        <v>0</v>
      </c>
      <c r="G8" s="16"/>
    </row>
    <row r="9" spans="1:7" x14ac:dyDescent="0.3">
      <c r="A9" s="1"/>
      <c r="B9" s="17">
        <v>3</v>
      </c>
      <c r="C9" s="18" t="s">
        <v>58</v>
      </c>
      <c r="D9" s="37"/>
      <c r="E9" s="20"/>
      <c r="F9" s="101">
        <v>0</v>
      </c>
      <c r="G9" s="16"/>
    </row>
    <row r="10" spans="1:7" x14ac:dyDescent="0.3">
      <c r="A10" s="1"/>
      <c r="B10" s="21">
        <v>4</v>
      </c>
      <c r="C10" s="134" t="s">
        <v>8</v>
      </c>
      <c r="D10" s="22"/>
      <c r="F10" s="101">
        <v>0</v>
      </c>
      <c r="G10" s="16"/>
    </row>
    <row r="11" spans="1:7" x14ac:dyDescent="0.3">
      <c r="A11" s="1"/>
      <c r="B11" s="87" t="s">
        <v>52</v>
      </c>
      <c r="C11" s="135"/>
      <c r="D11" s="86"/>
      <c r="E11" s="89" t="s">
        <v>9</v>
      </c>
      <c r="F11" s="101">
        <v>0</v>
      </c>
      <c r="G11" s="16"/>
    </row>
    <row r="12" spans="1:7" ht="57.6" x14ac:dyDescent="0.3">
      <c r="A12" s="1"/>
      <c r="B12" s="87" t="s">
        <v>53</v>
      </c>
      <c r="C12" s="135"/>
      <c r="D12" s="86"/>
      <c r="E12" s="90" t="s">
        <v>55</v>
      </c>
      <c r="F12" s="101">
        <v>0</v>
      </c>
      <c r="G12" s="16"/>
    </row>
    <row r="13" spans="1:7" ht="28.8" x14ac:dyDescent="0.3">
      <c r="A13" s="1"/>
      <c r="B13" s="87" t="s">
        <v>54</v>
      </c>
      <c r="C13" s="88"/>
      <c r="D13" s="86"/>
      <c r="E13" s="91" t="s">
        <v>56</v>
      </c>
      <c r="F13" s="101">
        <v>0</v>
      </c>
      <c r="G13" s="16"/>
    </row>
    <row r="14" spans="1:7" x14ac:dyDescent="0.3">
      <c r="A14" s="1"/>
      <c r="B14" s="23">
        <v>5</v>
      </c>
      <c r="C14" s="30"/>
      <c r="D14" s="24"/>
      <c r="E14" s="39" t="s">
        <v>10</v>
      </c>
      <c r="F14" s="101">
        <v>0</v>
      </c>
      <c r="G14" s="16"/>
    </row>
    <row r="15" spans="1:7" x14ac:dyDescent="0.3">
      <c r="A15" s="1"/>
      <c r="B15" s="17">
        <v>6</v>
      </c>
      <c r="C15" s="18" t="s">
        <v>11</v>
      </c>
      <c r="D15" s="37"/>
      <c r="E15" s="20"/>
      <c r="F15" s="101">
        <v>0</v>
      </c>
      <c r="G15" s="16"/>
    </row>
    <row r="16" spans="1:7" x14ac:dyDescent="0.3">
      <c r="A16" s="1"/>
      <c r="B16" s="21">
        <v>7</v>
      </c>
      <c r="C16" s="34" t="s">
        <v>21</v>
      </c>
      <c r="D16" s="22"/>
      <c r="E16" s="38" t="s">
        <v>12</v>
      </c>
      <c r="F16" s="101">
        <v>0</v>
      </c>
      <c r="G16" s="16"/>
    </row>
    <row r="17" spans="1:7" x14ac:dyDescent="0.3">
      <c r="A17" s="1"/>
      <c r="B17" s="23">
        <v>8</v>
      </c>
      <c r="C17" s="30"/>
      <c r="D17" s="24"/>
      <c r="E17" s="39" t="s">
        <v>10</v>
      </c>
      <c r="F17" s="101">
        <v>0</v>
      </c>
      <c r="G17" s="16"/>
    </row>
    <row r="18" spans="1:7" x14ac:dyDescent="0.3">
      <c r="A18" s="1"/>
      <c r="B18" s="21">
        <v>9</v>
      </c>
      <c r="C18" s="34" t="s">
        <v>13</v>
      </c>
      <c r="D18" s="22"/>
      <c r="E18" s="38" t="s">
        <v>12</v>
      </c>
      <c r="F18" s="101">
        <v>0</v>
      </c>
      <c r="G18" s="16"/>
    </row>
    <row r="19" spans="1:7" x14ac:dyDescent="0.3">
      <c r="A19" s="1"/>
      <c r="B19" s="23"/>
      <c r="C19" s="30"/>
      <c r="D19" s="24"/>
      <c r="E19" s="39" t="s">
        <v>10</v>
      </c>
      <c r="F19" s="101">
        <v>0</v>
      </c>
      <c r="G19" s="16"/>
    </row>
    <row r="20" spans="1:7" x14ac:dyDescent="0.3">
      <c r="A20" s="1"/>
      <c r="B20" s="17">
        <v>10</v>
      </c>
      <c r="C20" s="18" t="s">
        <v>14</v>
      </c>
      <c r="D20" s="19"/>
      <c r="E20" s="20"/>
      <c r="F20" s="101">
        <v>0</v>
      </c>
      <c r="G20" s="16"/>
    </row>
    <row r="21" spans="1:7" x14ac:dyDescent="0.3">
      <c r="A21" s="1"/>
      <c r="B21" s="17">
        <v>11</v>
      </c>
      <c r="C21" s="18" t="s">
        <v>15</v>
      </c>
      <c r="D21" s="19"/>
      <c r="E21" s="20"/>
      <c r="F21" s="101">
        <v>0</v>
      </c>
      <c r="G21" s="16"/>
    </row>
    <row r="22" spans="1:7" x14ac:dyDescent="0.3">
      <c r="A22" s="1"/>
      <c r="B22" s="17">
        <v>12</v>
      </c>
      <c r="C22" s="18" t="s">
        <v>16</v>
      </c>
      <c r="D22" s="19"/>
      <c r="E22" s="20"/>
      <c r="F22" s="101">
        <v>0</v>
      </c>
      <c r="G22" s="16"/>
    </row>
    <row r="23" spans="1:7" x14ac:dyDescent="0.3">
      <c r="A23" s="1"/>
      <c r="B23" s="17">
        <v>13</v>
      </c>
      <c r="C23" s="18" t="s">
        <v>17</v>
      </c>
      <c r="D23" s="19"/>
      <c r="E23" s="20"/>
      <c r="F23" s="101">
        <v>0</v>
      </c>
      <c r="G23" s="16"/>
    </row>
    <row r="24" spans="1:7" x14ac:dyDescent="0.3">
      <c r="A24" s="1"/>
      <c r="B24" s="17">
        <v>14</v>
      </c>
      <c r="C24" s="18" t="s">
        <v>22</v>
      </c>
      <c r="D24" s="19"/>
      <c r="E24" s="20"/>
      <c r="F24" s="101">
        <v>0</v>
      </c>
      <c r="G24" s="16"/>
    </row>
    <row r="25" spans="1:7" x14ac:dyDescent="0.3">
      <c r="A25" s="1"/>
      <c r="B25" s="17">
        <v>15</v>
      </c>
      <c r="C25" s="18" t="s">
        <v>18</v>
      </c>
      <c r="D25" s="19"/>
      <c r="E25" s="20"/>
      <c r="F25" s="101">
        <v>0</v>
      </c>
      <c r="G25" s="16"/>
    </row>
    <row r="26" spans="1:7" x14ac:dyDescent="0.3">
      <c r="A26" s="1"/>
      <c r="B26" s="17">
        <v>16</v>
      </c>
      <c r="C26" s="18" t="s">
        <v>19</v>
      </c>
      <c r="D26" s="19"/>
      <c r="E26" s="20"/>
      <c r="F26" s="101">
        <v>0</v>
      </c>
      <c r="G26" s="16"/>
    </row>
    <row r="27" spans="1:7" x14ac:dyDescent="0.3">
      <c r="A27" s="1"/>
      <c r="B27" s="17">
        <v>17</v>
      </c>
      <c r="C27" s="18" t="s">
        <v>20</v>
      </c>
      <c r="D27" s="19"/>
      <c r="E27" s="20"/>
      <c r="F27" s="101">
        <v>0</v>
      </c>
      <c r="G27" s="16"/>
    </row>
    <row r="28" spans="1:7" ht="15" thickBot="1" x14ac:dyDescent="0.35">
      <c r="A28" s="1"/>
      <c r="B28" s="25">
        <v>18</v>
      </c>
      <c r="C28" s="26" t="s">
        <v>23</v>
      </c>
      <c r="D28" s="27"/>
      <c r="E28" s="28"/>
      <c r="F28" s="102">
        <f>SUM(F7:F27)</f>
        <v>0</v>
      </c>
      <c r="G28" s="29"/>
    </row>
    <row r="29" spans="1:7" ht="15" thickBot="1" x14ac:dyDescent="0.35">
      <c r="A29" s="1"/>
      <c r="B29" s="33">
        <v>19</v>
      </c>
      <c r="C29" s="34" t="s">
        <v>27</v>
      </c>
      <c r="D29" s="35"/>
      <c r="E29" s="36"/>
      <c r="F29" s="103">
        <v>0</v>
      </c>
      <c r="G29" s="29"/>
    </row>
    <row r="30" spans="1:7" ht="15" thickBot="1" x14ac:dyDescent="0.35">
      <c r="A30" s="1"/>
      <c r="B30" s="33">
        <v>20</v>
      </c>
      <c r="C30" s="34" t="s">
        <v>28</v>
      </c>
      <c r="D30" s="35"/>
      <c r="E30" s="36"/>
      <c r="F30" s="104">
        <f>SUM(F28:F29)</f>
        <v>0</v>
      </c>
      <c r="G30" s="29"/>
    </row>
    <row r="31" spans="1:7" ht="15" thickBot="1" x14ac:dyDescent="0.35">
      <c r="A31" s="1"/>
      <c r="B31" s="31"/>
      <c r="C31" s="26"/>
      <c r="D31" s="32"/>
      <c r="E31" s="28"/>
      <c r="F31" s="44"/>
      <c r="G31" s="1"/>
    </row>
    <row r="32" spans="1:7" x14ac:dyDescent="0.3">
      <c r="B32" s="1"/>
      <c r="C32" s="1"/>
      <c r="D32" s="1"/>
      <c r="E32" s="1"/>
      <c r="F32" s="1"/>
    </row>
  </sheetData>
  <mergeCells count="3">
    <mergeCell ref="B2:F2"/>
    <mergeCell ref="B1:F1"/>
    <mergeCell ref="C10:C1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56C4B-A663-4796-A8C2-029EFF4B9769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K14"/>
  <sheetViews>
    <sheetView zoomScale="85" zoomScaleNormal="85" workbookViewId="0">
      <selection activeCell="K9" sqref="K9"/>
    </sheetView>
  </sheetViews>
  <sheetFormatPr defaultRowHeight="14.4" x14ac:dyDescent="0.3"/>
  <cols>
    <col min="4" max="4" width="6" customWidth="1"/>
    <col min="5" max="5" width="23.44140625" customWidth="1"/>
    <col min="6" max="6" width="23" customWidth="1"/>
    <col min="7" max="7" width="21.5546875" customWidth="1"/>
    <col min="8" max="8" width="26.6640625" customWidth="1"/>
    <col min="9" max="9" width="36.88671875" customWidth="1"/>
    <col min="10" max="10" width="42.88671875" customWidth="1"/>
    <col min="11" max="11" width="37.44140625" customWidth="1"/>
  </cols>
  <sheetData>
    <row r="5" spans="4:11" ht="93" customHeight="1" x14ac:dyDescent="0.3">
      <c r="E5" s="71"/>
      <c r="F5" s="72" t="s">
        <v>40</v>
      </c>
      <c r="G5" s="72" t="s">
        <v>34</v>
      </c>
      <c r="H5" s="72" t="s">
        <v>41</v>
      </c>
      <c r="I5" s="72" t="s">
        <v>42</v>
      </c>
      <c r="J5" s="72" t="s">
        <v>62</v>
      </c>
      <c r="K5" s="72" t="s">
        <v>35</v>
      </c>
    </row>
    <row r="6" spans="4:11" x14ac:dyDescent="0.3">
      <c r="E6" s="71" t="s">
        <v>47</v>
      </c>
      <c r="F6" s="97">
        <f>Elektrobus!F30</f>
        <v>0</v>
      </c>
      <c r="G6" s="73">
        <v>248320</v>
      </c>
      <c r="H6" s="84"/>
      <c r="I6" s="83">
        <v>10</v>
      </c>
      <c r="J6" s="110"/>
      <c r="K6" s="79">
        <f>F6*G6*I6</f>
        <v>0</v>
      </c>
    </row>
    <row r="7" spans="4:11" x14ac:dyDescent="0.3">
      <c r="E7" s="71" t="s">
        <v>37</v>
      </c>
      <c r="F7" s="97">
        <f>'Vážená průměrná nabídková cena'!D11</f>
        <v>0</v>
      </c>
      <c r="G7" s="73">
        <v>248320</v>
      </c>
      <c r="H7" s="82">
        <v>3</v>
      </c>
      <c r="I7" s="85"/>
      <c r="J7" s="85"/>
      <c r="K7" s="79">
        <f>F7*G7*H7</f>
        <v>0</v>
      </c>
    </row>
    <row r="8" spans="4:11" ht="31.5" customHeight="1" thickBot="1" x14ac:dyDescent="0.35">
      <c r="E8" s="70"/>
      <c r="F8" s="70"/>
      <c r="G8" s="70"/>
      <c r="H8" s="70"/>
    </row>
    <row r="9" spans="4:11" ht="48.75" customHeight="1" thickBot="1" x14ac:dyDescent="0.35">
      <c r="E9" s="70"/>
      <c r="F9" s="70"/>
      <c r="G9" s="70"/>
      <c r="H9" s="136" t="s">
        <v>48</v>
      </c>
      <c r="I9" s="137"/>
      <c r="J9" s="92"/>
      <c r="K9" s="80">
        <f>K6+K7+J6</f>
        <v>0</v>
      </c>
    </row>
    <row r="10" spans="4:11" x14ac:dyDescent="0.3">
      <c r="E10" s="81" t="s">
        <v>43</v>
      </c>
      <c r="F10" s="70"/>
      <c r="G10" s="70"/>
      <c r="H10" s="70"/>
      <c r="I10" s="70"/>
      <c r="J10" s="70"/>
      <c r="K10" s="98"/>
    </row>
    <row r="11" spans="4:11" ht="78" customHeight="1" x14ac:dyDescent="0.3">
      <c r="D11" s="76" t="s">
        <v>36</v>
      </c>
      <c r="E11" s="119" t="s">
        <v>49</v>
      </c>
      <c r="F11" s="119"/>
      <c r="G11" s="70"/>
      <c r="H11" s="70"/>
      <c r="I11" s="70"/>
      <c r="J11" s="70"/>
      <c r="K11" s="70"/>
    </row>
    <row r="12" spans="4:11" x14ac:dyDescent="0.3">
      <c r="G12" s="70"/>
      <c r="H12" s="70"/>
      <c r="I12" s="70"/>
      <c r="J12" s="70"/>
      <c r="K12" s="70"/>
    </row>
    <row r="13" spans="4:11" x14ac:dyDescent="0.3">
      <c r="D13" s="70"/>
      <c r="G13" s="70"/>
      <c r="H13" s="70"/>
      <c r="I13" s="70"/>
      <c r="J13" s="70"/>
      <c r="K13" s="70"/>
    </row>
    <row r="14" spans="4:11" x14ac:dyDescent="0.3">
      <c r="D14" s="70"/>
      <c r="E14" s="48"/>
      <c r="F14" s="48"/>
    </row>
  </sheetData>
  <mergeCells count="2">
    <mergeCell ref="E11:F11"/>
    <mergeCell ref="H9:I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="90" zoomScaleNormal="90" workbookViewId="0">
      <selection activeCell="H32" sqref="H32"/>
    </sheetView>
  </sheetViews>
  <sheetFormatPr defaultRowHeight="14.4" x14ac:dyDescent="0.3"/>
  <cols>
    <col min="2" max="2" width="13.5546875" customWidth="1"/>
    <col min="3" max="3" width="50.109375" customWidth="1"/>
    <col min="4" max="4" width="22.6640625" customWidth="1"/>
    <col min="5" max="5" width="11.88671875" customWidth="1"/>
    <col min="6" max="6" width="19.88671875" customWidth="1"/>
    <col min="7" max="7" width="17.6640625" customWidth="1"/>
    <col min="8" max="8" width="18.109375" customWidth="1"/>
    <col min="9" max="9" width="18.33203125" customWidth="1"/>
    <col min="10" max="10" width="9.109375" customWidth="1"/>
  </cols>
  <sheetData>
    <row r="1" spans="1:9" x14ac:dyDescent="0.3">
      <c r="A1" s="1"/>
      <c r="B1" s="123" t="s">
        <v>25</v>
      </c>
      <c r="C1" s="124"/>
      <c r="D1" s="124"/>
      <c r="E1" s="124"/>
      <c r="F1" s="124"/>
      <c r="G1" s="1"/>
    </row>
    <row r="2" spans="1:9" x14ac:dyDescent="0.3">
      <c r="A2" s="1"/>
      <c r="B2" s="118"/>
      <c r="C2" s="118"/>
      <c r="D2" s="118"/>
      <c r="E2" s="118"/>
      <c r="F2" s="118"/>
      <c r="G2" s="1"/>
    </row>
    <row r="3" spans="1:9" x14ac:dyDescent="0.3">
      <c r="A3" s="1"/>
      <c r="B3" s="2" t="s">
        <v>50</v>
      </c>
      <c r="C3" s="1"/>
      <c r="F3" s="125" t="s">
        <v>26</v>
      </c>
      <c r="G3" s="126" t="s">
        <v>29</v>
      </c>
      <c r="H3" s="121" t="s">
        <v>30</v>
      </c>
      <c r="I3" s="122" t="s">
        <v>32</v>
      </c>
    </row>
    <row r="4" spans="1:9" ht="15" thickBot="1" x14ac:dyDescent="0.35">
      <c r="A4" s="1"/>
      <c r="B4" s="1"/>
      <c r="C4" s="1"/>
      <c r="D4" s="1"/>
      <c r="E4" s="1"/>
      <c r="F4" s="125"/>
      <c r="G4" s="126"/>
      <c r="H4" s="121"/>
      <c r="I4" s="122"/>
    </row>
    <row r="5" spans="1:9" ht="27" customHeight="1" x14ac:dyDescent="0.3">
      <c r="A5" s="3"/>
      <c r="B5" s="4" t="s">
        <v>1</v>
      </c>
      <c r="C5" s="5" t="s">
        <v>2</v>
      </c>
      <c r="D5" s="5"/>
      <c r="E5" s="5" t="s">
        <v>3</v>
      </c>
      <c r="F5" s="45" t="s">
        <v>4</v>
      </c>
      <c r="G5" s="51" t="s">
        <v>4</v>
      </c>
      <c r="H5" s="51" t="s">
        <v>4</v>
      </c>
      <c r="I5" s="52" t="s">
        <v>4</v>
      </c>
    </row>
    <row r="6" spans="1:9" ht="15" thickBot="1" x14ac:dyDescent="0.35">
      <c r="A6" s="8"/>
      <c r="B6" s="9"/>
      <c r="C6" s="10"/>
      <c r="D6" s="10"/>
      <c r="E6" s="10"/>
      <c r="F6" s="46" t="s">
        <v>5</v>
      </c>
      <c r="G6" s="59" t="s">
        <v>5</v>
      </c>
      <c r="H6" s="59" t="s">
        <v>5</v>
      </c>
      <c r="I6" s="60" t="s">
        <v>5</v>
      </c>
    </row>
    <row r="7" spans="1:9" ht="15" thickTop="1" x14ac:dyDescent="0.3">
      <c r="A7" s="1"/>
      <c r="B7" s="12">
        <v>1</v>
      </c>
      <c r="C7" s="13" t="s">
        <v>6</v>
      </c>
      <c r="D7" s="14"/>
      <c r="E7" s="15"/>
      <c r="F7" s="111">
        <v>0</v>
      </c>
      <c r="G7" s="56"/>
      <c r="H7" s="57"/>
      <c r="I7" s="58"/>
    </row>
    <row r="8" spans="1:9" x14ac:dyDescent="0.3">
      <c r="A8" s="1"/>
      <c r="B8" s="17">
        <v>2</v>
      </c>
      <c r="C8" s="18" t="s">
        <v>7</v>
      </c>
      <c r="D8" s="37"/>
      <c r="E8" s="20"/>
      <c r="F8" s="112">
        <v>0</v>
      </c>
      <c r="G8" s="56"/>
      <c r="H8" s="50"/>
      <c r="I8" s="53"/>
    </row>
    <row r="9" spans="1:9" x14ac:dyDescent="0.3">
      <c r="A9" s="1"/>
      <c r="B9" s="17">
        <v>3</v>
      </c>
      <c r="C9" s="18" t="s">
        <v>58</v>
      </c>
      <c r="D9" s="37"/>
      <c r="E9" s="20"/>
      <c r="F9" s="112">
        <v>0</v>
      </c>
      <c r="G9" s="56"/>
      <c r="H9" s="50"/>
      <c r="I9" s="53"/>
    </row>
    <row r="10" spans="1:9" x14ac:dyDescent="0.3">
      <c r="A10" s="1"/>
      <c r="B10" s="21">
        <v>4</v>
      </c>
      <c r="C10" s="34" t="s">
        <v>8</v>
      </c>
      <c r="D10" s="22"/>
      <c r="E10" s="38" t="s">
        <v>9</v>
      </c>
      <c r="F10" s="112">
        <v>0</v>
      </c>
      <c r="G10" s="115"/>
      <c r="H10" s="50"/>
      <c r="I10" s="53"/>
    </row>
    <row r="11" spans="1:9" x14ac:dyDescent="0.3">
      <c r="A11" s="1"/>
      <c r="B11" s="23">
        <v>5</v>
      </c>
      <c r="C11" s="30"/>
      <c r="D11" s="24"/>
      <c r="E11" s="39" t="s">
        <v>10</v>
      </c>
      <c r="F11" s="112">
        <v>0</v>
      </c>
      <c r="G11" s="115"/>
      <c r="H11" s="50"/>
      <c r="I11" s="53"/>
    </row>
    <row r="12" spans="1:9" x14ac:dyDescent="0.3">
      <c r="A12" s="1"/>
      <c r="B12" s="17">
        <v>6</v>
      </c>
      <c r="C12" s="18" t="s">
        <v>11</v>
      </c>
      <c r="D12" s="37"/>
      <c r="E12" s="20"/>
      <c r="F12" s="112">
        <v>0</v>
      </c>
      <c r="G12" s="115"/>
      <c r="H12" s="50"/>
      <c r="I12" s="53"/>
    </row>
    <row r="13" spans="1:9" x14ac:dyDescent="0.3">
      <c r="A13" s="1"/>
      <c r="B13" s="21">
        <v>7</v>
      </c>
      <c r="C13" s="34" t="s">
        <v>21</v>
      </c>
      <c r="D13" s="22"/>
      <c r="E13" s="38" t="s">
        <v>12</v>
      </c>
      <c r="F13" s="112">
        <v>0</v>
      </c>
      <c r="G13" s="56"/>
      <c r="H13" s="50"/>
      <c r="I13" s="53"/>
    </row>
    <row r="14" spans="1:9" x14ac:dyDescent="0.3">
      <c r="A14" s="1"/>
      <c r="B14" s="23">
        <v>8</v>
      </c>
      <c r="C14" s="30"/>
      <c r="D14" s="24"/>
      <c r="E14" s="39" t="s">
        <v>10</v>
      </c>
      <c r="F14" s="112">
        <v>0</v>
      </c>
      <c r="G14" s="56"/>
      <c r="H14" s="50"/>
      <c r="I14" s="53"/>
    </row>
    <row r="15" spans="1:9" x14ac:dyDescent="0.3">
      <c r="A15" s="1"/>
      <c r="B15" s="21">
        <v>9</v>
      </c>
      <c r="C15" s="34" t="s">
        <v>13</v>
      </c>
      <c r="D15" s="22"/>
      <c r="E15" s="38" t="s">
        <v>12</v>
      </c>
      <c r="F15" s="112">
        <v>0</v>
      </c>
      <c r="G15" s="56"/>
      <c r="H15" s="50"/>
      <c r="I15" s="53"/>
    </row>
    <row r="16" spans="1:9" x14ac:dyDescent="0.3">
      <c r="A16" s="1"/>
      <c r="B16" s="23"/>
      <c r="C16" s="30"/>
      <c r="D16" s="24"/>
      <c r="E16" s="39" t="s">
        <v>10</v>
      </c>
      <c r="F16" s="112">
        <v>0</v>
      </c>
      <c r="G16" s="56"/>
      <c r="H16" s="50"/>
      <c r="I16" s="53"/>
    </row>
    <row r="17" spans="1:9" x14ac:dyDescent="0.3">
      <c r="A17" s="1"/>
      <c r="B17" s="17">
        <v>10</v>
      </c>
      <c r="C17" s="18" t="s">
        <v>14</v>
      </c>
      <c r="D17" s="19"/>
      <c r="E17" s="20"/>
      <c r="F17" s="112">
        <v>0</v>
      </c>
      <c r="G17" s="56"/>
      <c r="H17" s="50"/>
      <c r="I17" s="53"/>
    </row>
    <row r="18" spans="1:9" x14ac:dyDescent="0.3">
      <c r="A18" s="1"/>
      <c r="B18" s="17">
        <v>11</v>
      </c>
      <c r="C18" s="18" t="s">
        <v>15</v>
      </c>
      <c r="D18" s="19"/>
      <c r="E18" s="20"/>
      <c r="F18" s="112">
        <v>0</v>
      </c>
      <c r="G18" s="115"/>
      <c r="H18" s="50"/>
      <c r="I18" s="53"/>
    </row>
    <row r="19" spans="1:9" x14ac:dyDescent="0.3">
      <c r="A19" s="1"/>
      <c r="B19" s="17">
        <v>12</v>
      </c>
      <c r="C19" s="18" t="s">
        <v>16</v>
      </c>
      <c r="D19" s="19"/>
      <c r="E19" s="20"/>
      <c r="F19" s="112">
        <v>0</v>
      </c>
      <c r="G19" s="115"/>
      <c r="H19" s="50"/>
      <c r="I19" s="53"/>
    </row>
    <row r="20" spans="1:9" x14ac:dyDescent="0.3">
      <c r="A20" s="1"/>
      <c r="B20" s="17">
        <v>13</v>
      </c>
      <c r="C20" s="18" t="s">
        <v>17</v>
      </c>
      <c r="D20" s="19"/>
      <c r="E20" s="20"/>
      <c r="F20" s="112">
        <v>0</v>
      </c>
      <c r="G20" s="115"/>
      <c r="H20" s="50"/>
      <c r="I20" s="53"/>
    </row>
    <row r="21" spans="1:9" x14ac:dyDescent="0.3">
      <c r="A21" s="1"/>
      <c r="B21" s="17">
        <v>14</v>
      </c>
      <c r="C21" s="18" t="s">
        <v>22</v>
      </c>
      <c r="D21" s="19"/>
      <c r="E21" s="20"/>
      <c r="F21" s="112">
        <v>0</v>
      </c>
      <c r="G21" s="115"/>
      <c r="H21" s="50"/>
      <c r="I21" s="53"/>
    </row>
    <row r="22" spans="1:9" x14ac:dyDescent="0.3">
      <c r="A22" s="1"/>
      <c r="B22" s="17">
        <v>15</v>
      </c>
      <c r="C22" s="18" t="s">
        <v>18</v>
      </c>
      <c r="D22" s="19"/>
      <c r="E22" s="20"/>
      <c r="F22" s="112">
        <v>0</v>
      </c>
      <c r="G22" s="115"/>
      <c r="H22" s="50"/>
      <c r="I22" s="53"/>
    </row>
    <row r="23" spans="1:9" x14ac:dyDescent="0.3">
      <c r="A23" s="1"/>
      <c r="B23" s="17">
        <v>16</v>
      </c>
      <c r="C23" s="18" t="s">
        <v>19</v>
      </c>
      <c r="D23" s="19"/>
      <c r="E23" s="20"/>
      <c r="F23" s="112">
        <v>0</v>
      </c>
      <c r="G23" s="115"/>
      <c r="H23" s="50"/>
      <c r="I23" s="53"/>
    </row>
    <row r="24" spans="1:9" x14ac:dyDescent="0.3">
      <c r="A24" s="1"/>
      <c r="B24" s="17">
        <v>17</v>
      </c>
      <c r="C24" s="18" t="s">
        <v>20</v>
      </c>
      <c r="D24" s="19"/>
      <c r="E24" s="20"/>
      <c r="F24" s="112">
        <v>0</v>
      </c>
      <c r="G24" s="115"/>
      <c r="H24" s="50"/>
      <c r="I24" s="53"/>
    </row>
    <row r="25" spans="1:9" ht="15" thickBot="1" x14ac:dyDescent="0.35">
      <c r="A25" s="1"/>
      <c r="B25" s="25">
        <v>18</v>
      </c>
      <c r="C25" s="26" t="s">
        <v>23</v>
      </c>
      <c r="D25" s="27"/>
      <c r="E25" s="28"/>
      <c r="F25" s="106">
        <f>SUM(F7:F24)</f>
        <v>0</v>
      </c>
      <c r="G25" s="106">
        <f t="shared" ref="G25:H25" si="0">SUM(G7:G24)</f>
        <v>0</v>
      </c>
      <c r="H25" s="106">
        <f t="shared" si="0"/>
        <v>0</v>
      </c>
      <c r="I25" s="102">
        <f>SUM(I7:I24)</f>
        <v>0</v>
      </c>
    </row>
    <row r="26" spans="1:9" ht="15" thickBot="1" x14ac:dyDescent="0.35">
      <c r="A26" s="1"/>
      <c r="B26" s="40">
        <v>19</v>
      </c>
      <c r="C26" s="41" t="s">
        <v>27</v>
      </c>
      <c r="D26" s="42"/>
      <c r="E26" s="43"/>
      <c r="F26" s="114">
        <v>0</v>
      </c>
      <c r="G26" s="66"/>
      <c r="H26" s="67"/>
      <c r="I26" s="68"/>
    </row>
    <row r="27" spans="1:9" ht="15" thickBot="1" x14ac:dyDescent="0.35">
      <c r="A27" s="1"/>
      <c r="B27" s="33">
        <v>20</v>
      </c>
      <c r="C27" s="34" t="s">
        <v>28</v>
      </c>
      <c r="D27" s="35"/>
      <c r="E27" s="36"/>
      <c r="F27" s="108">
        <f>F25+F26</f>
        <v>0</v>
      </c>
      <c r="G27" s="108">
        <f t="shared" ref="G27" si="1">G25+G26</f>
        <v>0</v>
      </c>
      <c r="H27" s="108">
        <f>H25+H26</f>
        <v>0</v>
      </c>
      <c r="I27" s="108">
        <f>I25+I26</f>
        <v>0</v>
      </c>
    </row>
    <row r="28" spans="1:9" ht="15" thickBot="1" x14ac:dyDescent="0.35">
      <c r="A28" s="1"/>
      <c r="B28" s="31"/>
      <c r="C28" s="26"/>
      <c r="D28" s="32"/>
      <c r="E28" s="28"/>
      <c r="F28" s="47"/>
      <c r="G28" s="26"/>
      <c r="H28" s="54"/>
      <c r="I28" s="55"/>
    </row>
    <row r="29" spans="1:9" x14ac:dyDescent="0.3">
      <c r="B29" s="1"/>
      <c r="C29" s="1"/>
      <c r="D29" s="1"/>
      <c r="E29" s="1"/>
      <c r="F29" s="1"/>
    </row>
    <row r="32" spans="1:9" ht="16.5" customHeight="1" x14ac:dyDescent="0.3">
      <c r="B32" s="76"/>
      <c r="C32" s="138" t="s">
        <v>60</v>
      </c>
      <c r="D32" s="139"/>
      <c r="E32" s="113">
        <v>248320</v>
      </c>
      <c r="F32" s="116">
        <f>E32*(F10+F11+F12+F18+F19+F20+F21+F22+F23+F24)</f>
        <v>0</v>
      </c>
    </row>
    <row r="33" spans="2:6" ht="17.25" customHeight="1" x14ac:dyDescent="0.3">
      <c r="B33" s="78"/>
      <c r="C33" s="138" t="s">
        <v>61</v>
      </c>
      <c r="D33" s="139"/>
      <c r="E33" s="113">
        <v>248320</v>
      </c>
      <c r="F33" s="116">
        <f>E33*(G10+G11+G12+G18+G19+G20+G21+G22+G23+G24)</f>
        <v>0</v>
      </c>
    </row>
  </sheetData>
  <mergeCells count="8">
    <mergeCell ref="C33:D33"/>
    <mergeCell ref="H3:H4"/>
    <mergeCell ref="I3:I4"/>
    <mergeCell ref="C32:D32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C6A3D5-CA0A-425D-A673-B007978E3A6A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G25:I25 F27:I27 F28 F7:F26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Přechodná vozidla</vt:lpstr>
      <vt:lpstr>Vážená průměrná nabídková cena</vt:lpstr>
      <vt:lpstr>Elektrobus</vt:lpstr>
      <vt:lpstr>Nabídková cena</vt:lpstr>
      <vt:lpstr>Záložní vozidla</vt:lpstr>
    </vt:vector>
  </TitlesOfParts>
  <Company>Město Chrudim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 Martin</dc:creator>
  <cp:lastModifiedBy>Hana Němečková</cp:lastModifiedBy>
  <dcterms:created xsi:type="dcterms:W3CDTF">2022-05-25T10:52:24Z</dcterms:created>
  <dcterms:modified xsi:type="dcterms:W3CDTF">2024-11-29T09:06:53Z</dcterms:modified>
</cp:coreProperties>
</file>