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aa ostatni\zaloha disk 8.4.2025\VEŘEJNÉ ZAKÁZKY\Verejne zakazky 2025\Přírodní zahrada - VZMR ST DOTACE\"/>
    </mc:Choice>
  </mc:AlternateContent>
  <bookViews>
    <workbookView xWindow="0" yWindow="0" windowWidth="28800" windowHeight="12435" activeTab="1"/>
  </bookViews>
  <sheets>
    <sheet name="Cenová rekapitulace " sheetId="3" r:id="rId1"/>
    <sheet name="Zahrada" sheetId="1" r:id="rId2"/>
    <sheet name="Altán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28" i="2"/>
  <c r="F26" i="2"/>
  <c r="F24" i="2"/>
  <c r="F23" i="2"/>
  <c r="F22" i="2"/>
  <c r="F21" i="2"/>
  <c r="F20" i="2"/>
  <c r="F19" i="2"/>
  <c r="F16" i="2"/>
  <c r="F15" i="2"/>
  <c r="F14" i="2"/>
  <c r="F13" i="2"/>
  <c r="F12" i="2"/>
  <c r="F11" i="2"/>
  <c r="F10" i="2"/>
  <c r="F8" i="2"/>
  <c r="F6" i="2" l="1"/>
  <c r="G17" i="3" s="1"/>
  <c r="G35" i="1"/>
  <c r="G34" i="1"/>
  <c r="G33" i="1"/>
  <c r="G32" i="1"/>
  <c r="G31" i="1"/>
  <c r="G30" i="1"/>
  <c r="G29" i="1"/>
  <c r="G22" i="1"/>
  <c r="H17" i="3" l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H38" i="1" l="1"/>
  <c r="G18" i="3" s="1"/>
  <c r="H18" i="3" l="1"/>
  <c r="H20" i="3" s="1"/>
  <c r="G20" i="3"/>
</calcChain>
</file>

<file path=xl/sharedStrings.xml><?xml version="1.0" encoding="utf-8"?>
<sst xmlns="http://schemas.openxmlformats.org/spreadsheetml/2006/main" count="130" uniqueCount="87">
  <si>
    <t xml:space="preserve"> Ks</t>
  </si>
  <si>
    <t>název/popis</t>
  </si>
  <si>
    <t>m. j.</t>
  </si>
  <si>
    <t>množství</t>
  </si>
  <si>
    <t>cena celkem</t>
  </si>
  <si>
    <t>jedn. cena</t>
  </si>
  <si>
    <t>Stromy, vel. 12-14</t>
  </si>
  <si>
    <t>Vícekmeny 200-250</t>
  </si>
  <si>
    <t>Keře 100-125</t>
  </si>
  <si>
    <t>Ovocné keře 40-60</t>
  </si>
  <si>
    <t>Trvalky</t>
  </si>
  <si>
    <t>Mulč</t>
  </si>
  <si>
    <t>Mlat, vč. práce a materiálu</t>
  </si>
  <si>
    <t>mezisoučet</t>
  </si>
  <si>
    <t>Přírodní zahrada ZŠ dr. Peška, Chrudim</t>
  </si>
  <si>
    <t>e-mail: info@a57.cz</t>
  </si>
  <si>
    <t>IČ: 690 979 68</t>
  </si>
  <si>
    <t>DIČ: CZ805 611 1492</t>
  </si>
  <si>
    <t xml:space="preserve">tel. 606 380 823 </t>
  </si>
  <si>
    <t>m3</t>
  </si>
  <si>
    <t>m2</t>
  </si>
  <si>
    <t>Pásovina s roxory, vč. Pokládky</t>
  </si>
  <si>
    <t>m</t>
  </si>
  <si>
    <t>Gabiony</t>
  </si>
  <si>
    <t>Ks</t>
  </si>
  <si>
    <t>Kortenové ohniště, pr. 1200 mm</t>
  </si>
  <si>
    <t>Vyvýšený záhon</t>
  </si>
  <si>
    <t>Sloupky na plůtek</t>
  </si>
  <si>
    <t>Substrát</t>
  </si>
  <si>
    <t>Osivo</t>
  </si>
  <si>
    <t>terénní práce</t>
  </si>
  <si>
    <t>Výsadby</t>
  </si>
  <si>
    <t>Založení záhonů</t>
  </si>
  <si>
    <t>Mulčování</t>
  </si>
  <si>
    <t>Obnova trávníků</t>
  </si>
  <si>
    <t>Doprava</t>
  </si>
  <si>
    <t>Kácení</t>
  </si>
  <si>
    <t>Odstranění stávajícího přístřešku</t>
  </si>
  <si>
    <t>Treláž vč. práce</t>
  </si>
  <si>
    <t>Kortenové pítko pr. 800 mm</t>
  </si>
  <si>
    <t>Kg</t>
  </si>
  <si>
    <t>Kpl</t>
  </si>
  <si>
    <t>Altán</t>
  </si>
  <si>
    <t>Sušárna</t>
  </si>
  <si>
    <t>Rozklad ceny altánu</t>
  </si>
  <si>
    <t>prvek - popisek</t>
  </si>
  <si>
    <t>jednotka</t>
  </si>
  <si>
    <t xml:space="preserve">jednotková cena </t>
  </si>
  <si>
    <t>celková cena bez DPH</t>
  </si>
  <si>
    <t>Dodávka a montáž altánu</t>
  </si>
  <si>
    <t>kus</t>
  </si>
  <si>
    <t>cena za jeden prvek</t>
  </si>
  <si>
    <t>centrální altán - ocelová konstrukce</t>
  </si>
  <si>
    <t>založení altánu řešeno zemními vruty s nástavcem délka cca 1000 mm</t>
  </si>
  <si>
    <t>ks</t>
  </si>
  <si>
    <t>konstrukce altánu - prvek A - JEKL 80 x 80 x 5 mm + 2xL 60x60x6 spoje nerez šrouby M8</t>
  </si>
  <si>
    <t>konstrukce altánu - prvek B - JEKL 80 x 80 x 5 mm + 2xL 60x60x6 spoje nerez šrouby M8</t>
  </si>
  <si>
    <t>konstrukce altánu - prvek C - JEKL 80 x 80 x 5 mm + 2xL 60x60x6 spoje nerez šrouby M8</t>
  </si>
  <si>
    <t>konstrukce altánu - spojovací prstenec - tyče ploché 80x6</t>
  </si>
  <si>
    <t>střední zavětrování - T 80 + tyče ploché 80x6</t>
  </si>
  <si>
    <t>konzola pro lavičky - L 40x40x4 spoje nerez šrouby M6</t>
  </si>
  <si>
    <t>pozinkování</t>
  </si>
  <si>
    <t>kpl</t>
  </si>
  <si>
    <t>zastřešení altánu - dřevěné desky, PVC fólie, extenzivní zelená střecha</t>
  </si>
  <si>
    <r>
      <t>záklop - deska - díl 1 - třívrstvá deska SWP (biodeska) tl. 33mm (9-15-9) - cca 1,73 m</t>
    </r>
    <r>
      <rPr>
        <vertAlign val="superscript"/>
        <sz val="8"/>
        <color indexed="36"/>
        <rFont val="Arial CE"/>
        <charset val="238"/>
      </rPr>
      <t>2</t>
    </r>
  </si>
  <si>
    <r>
      <t>záklop - deska - díl</t>
    </r>
    <r>
      <rPr>
        <sz val="8"/>
        <color indexed="36"/>
        <rFont val="Arial CE"/>
        <charset val="238"/>
      </rPr>
      <t xml:space="preserve"> 2 - třívrstvá deska SWP (biodeska) tl. 33mm (9-15-9) - cca 1,30 m</t>
    </r>
    <r>
      <rPr>
        <sz val="8"/>
        <color indexed="36"/>
        <rFont val="Calibri"/>
        <family val="2"/>
        <charset val="238"/>
      </rPr>
      <t>²</t>
    </r>
  </si>
  <si>
    <r>
      <t xml:space="preserve">záklop - deska - díl </t>
    </r>
    <r>
      <rPr>
        <sz val="8"/>
        <color indexed="36"/>
        <rFont val="Arial CE"/>
        <charset val="238"/>
      </rPr>
      <t>3 - třívrstvá deska SWP (biodeska) tl. 33mm (9-15-9) - cca 2,28 m</t>
    </r>
    <r>
      <rPr>
        <sz val="8"/>
        <color indexed="36"/>
        <rFont val="Calibri"/>
        <family val="2"/>
        <charset val="238"/>
      </rPr>
      <t>²</t>
    </r>
  </si>
  <si>
    <t>povlaková PVC mech. kotvená fólie s viplanylovými plechy cca 57,12m²</t>
  </si>
  <si>
    <t>povlaková PVC mech. kotvená zátěžová fólie pod zelenou střechou a kačírkem cca 27,55m²</t>
  </si>
  <si>
    <t>souvrství extenzivní zelené střechy cca 23,94m², včetně kačírkové lišty VIPLANYL tl. 1,5mm
v. 90mm, okrajového kačírku cca 3,62m² a okrajové lišty VIPLANYL tl. 1,5mm v. 50mm</t>
  </si>
  <si>
    <t>sedáky z dubových latí š. 40 mm, v. 60, dl. 7x 1020-1150 mm a 7x 1250-1385 mm</t>
  </si>
  <si>
    <t>kompletní spojovací materiál</t>
  </si>
  <si>
    <t>Konkrétní tvarové řešení dle výkresů PD</t>
  </si>
  <si>
    <t/>
  </si>
  <si>
    <t>Přírodní zahrada</t>
  </si>
  <si>
    <t>mezisoučet přírodní zahrada</t>
  </si>
  <si>
    <t>Rozpočet</t>
  </si>
  <si>
    <t>NÁKLADY AKCE CELKEM</t>
  </si>
  <si>
    <t>O1</t>
  </si>
  <si>
    <t>O2</t>
  </si>
  <si>
    <t>Zahrada</t>
  </si>
  <si>
    <t>cena s DPH</t>
  </si>
  <si>
    <t>cena bez DPH</t>
  </si>
  <si>
    <t>Celkové náklady akce</t>
  </si>
  <si>
    <t>Rynárec 180</t>
  </si>
  <si>
    <t>39 401 Rynárec</t>
  </si>
  <si>
    <t>Ing. Mudrová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</si>
</sst>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7" formatCode="#,##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8"/>
      <name val="Arial CE"/>
      <charset val="238"/>
    </font>
    <font>
      <sz val="9"/>
      <name val="Arial CE"/>
    </font>
    <font>
      <b/>
      <sz val="9"/>
      <name val="Arial CE"/>
      <charset val="238"/>
    </font>
    <font>
      <i/>
      <sz val="8"/>
      <color rgb="FF0000FF"/>
      <name val="Arial CE"/>
      <charset val="238"/>
    </font>
    <font>
      <sz val="8"/>
      <color rgb="FF505050"/>
      <name val="Arial CE"/>
    </font>
    <font>
      <sz val="8"/>
      <color rgb="FF00B050"/>
      <name val="Arial CE"/>
    </font>
    <font>
      <sz val="8"/>
      <color rgb="FF800080"/>
      <name val="Arial CE"/>
    </font>
    <font>
      <sz val="8"/>
      <color rgb="FF7030A0"/>
      <name val="Arial CE"/>
    </font>
    <font>
      <sz val="8"/>
      <name val="Arial CE"/>
    </font>
    <font>
      <sz val="8"/>
      <color rgb="FF7030A0"/>
      <name val="Arial CE"/>
      <charset val="238"/>
    </font>
    <font>
      <vertAlign val="superscript"/>
      <sz val="8"/>
      <color indexed="36"/>
      <name val="Arial CE"/>
      <charset val="238"/>
    </font>
    <font>
      <sz val="8"/>
      <color indexed="36"/>
      <name val="Arial CE"/>
      <charset val="238"/>
    </font>
    <font>
      <sz val="8"/>
      <color indexed="36"/>
      <name val="Calibri"/>
      <family val="2"/>
      <charset val="238"/>
    </font>
    <font>
      <i/>
      <sz val="8"/>
      <color rgb="FFFF0000"/>
      <name val="Arial CE"/>
      <charset val="238"/>
    </font>
    <font>
      <i/>
      <sz val="8"/>
      <color theme="1" tint="0.3499862666707357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i/>
      <sz val="9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6" fontId="1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0" fontId="5" fillId="2" borderId="0" xfId="0" applyFont="1" applyFill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167" fontId="10" fillId="2" borderId="3" xfId="0" applyNumberFormat="1" applyFont="1" applyFill="1" applyBorder="1" applyAlignment="1">
      <alignment horizontal="center" vertical="center"/>
    </xf>
    <xf numFmtId="166" fontId="12" fillId="2" borderId="3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49" fontId="0" fillId="2" borderId="0" xfId="0" applyNumberFormat="1" applyFill="1"/>
    <xf numFmtId="166" fontId="0" fillId="2" borderId="0" xfId="0" applyNumberFormat="1" applyFill="1"/>
    <xf numFmtId="166" fontId="12" fillId="3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166" fontId="22" fillId="2" borderId="3" xfId="1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/>
    <xf numFmtId="0" fontId="0" fillId="2" borderId="3" xfId="0" applyFill="1" applyBorder="1" applyAlignment="1">
      <alignment horizontal="center"/>
    </xf>
    <xf numFmtId="165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165" fontId="0" fillId="3" borderId="3" xfId="0" applyNumberFormat="1" applyFill="1" applyBorder="1" applyAlignment="1">
      <alignment horizontal="right"/>
    </xf>
    <xf numFmtId="166" fontId="0" fillId="2" borderId="3" xfId="0" applyNumberForma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762000</xdr:colOff>
      <xdr:row>6</xdr:row>
      <xdr:rowOff>66466</xdr:rowOff>
    </xdr:to>
    <xdr:pic>
      <xdr:nvPicPr>
        <xdr:cNvPr id="2" name="Obrázek 1" descr="Atelier A57 Zahradní architektu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247775" cy="1209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38100</xdr:rowOff>
    </xdr:from>
    <xdr:to>
      <xdr:col>2</xdr:col>
      <xdr:colOff>1190625</xdr:colOff>
      <xdr:row>6</xdr:row>
      <xdr:rowOff>123616</xdr:rowOff>
    </xdr:to>
    <xdr:pic>
      <xdr:nvPicPr>
        <xdr:cNvPr id="2" name="Obrázek 1" descr="Atelier A57 Zahradní architektur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38100"/>
          <a:ext cx="1247775" cy="1209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E8" sqref="E8"/>
    </sheetView>
  </sheetViews>
  <sheetFormatPr defaultRowHeight="15" x14ac:dyDescent="0.25"/>
  <cols>
    <col min="3" max="3" width="66.5703125" customWidth="1"/>
    <col min="4" max="4" width="11" customWidth="1"/>
    <col min="5" max="5" width="13.85546875" customWidth="1"/>
    <col min="6" max="6" width="11.42578125" customWidth="1"/>
    <col min="7" max="7" width="15.140625" customWidth="1"/>
    <col min="8" max="8" width="25.5703125" customWidth="1"/>
  </cols>
  <sheetData>
    <row r="1" spans="1:9" x14ac:dyDescent="0.25">
      <c r="A1" s="1"/>
      <c r="B1" s="1"/>
      <c r="C1" s="1"/>
      <c r="D1" s="1"/>
      <c r="E1" s="35" t="s">
        <v>86</v>
      </c>
      <c r="F1" s="36" t="s">
        <v>84</v>
      </c>
      <c r="G1" s="35" t="s">
        <v>85</v>
      </c>
      <c r="H1" s="1"/>
      <c r="I1" s="1"/>
    </row>
    <row r="2" spans="1:9" x14ac:dyDescent="0.25">
      <c r="A2" s="1"/>
      <c r="B2" s="1"/>
      <c r="C2" s="1"/>
      <c r="D2" s="1"/>
      <c r="E2" s="4"/>
      <c r="F2" s="4"/>
      <c r="G2" s="6"/>
      <c r="H2" s="1"/>
      <c r="I2" s="1"/>
    </row>
    <row r="3" spans="1:9" x14ac:dyDescent="0.25">
      <c r="A3" s="1"/>
      <c r="B3" s="1"/>
      <c r="C3" s="1"/>
      <c r="D3" s="1"/>
      <c r="E3" s="4" t="s">
        <v>18</v>
      </c>
      <c r="F3" s="4"/>
      <c r="G3" s="6" t="s">
        <v>15</v>
      </c>
      <c r="H3" s="1"/>
      <c r="I3" s="1"/>
    </row>
    <row r="4" spans="1:9" x14ac:dyDescent="0.25">
      <c r="A4" s="1"/>
      <c r="B4" s="1"/>
      <c r="C4" s="1"/>
      <c r="D4" s="1"/>
      <c r="E4" s="1" t="s">
        <v>16</v>
      </c>
      <c r="F4" s="1"/>
      <c r="G4" s="1" t="s">
        <v>17</v>
      </c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1"/>
      <c r="B11" s="37" t="s">
        <v>76</v>
      </c>
      <c r="C11" s="37"/>
      <c r="D11" s="37"/>
      <c r="E11" s="37"/>
      <c r="F11" s="37"/>
      <c r="G11" s="37"/>
      <c r="H11" s="37"/>
      <c r="I11" s="1"/>
    </row>
    <row r="12" spans="1:9" x14ac:dyDescent="0.25">
      <c r="A12" s="1"/>
      <c r="B12" s="1"/>
      <c r="C12" s="5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5" t="s">
        <v>14</v>
      </c>
      <c r="D13" s="1"/>
      <c r="E13" s="1"/>
      <c r="F13" s="1"/>
      <c r="G13" s="1"/>
      <c r="H13" s="1"/>
      <c r="I13" s="1"/>
    </row>
    <row r="14" spans="1:9" x14ac:dyDescent="0.25">
      <c r="A14" s="1"/>
      <c r="B14" s="38" t="s">
        <v>1</v>
      </c>
      <c r="C14" s="38"/>
      <c r="D14" s="13"/>
      <c r="E14" s="13"/>
      <c r="F14" s="8"/>
      <c r="G14" s="8" t="s">
        <v>82</v>
      </c>
      <c r="H14" s="8" t="s">
        <v>81</v>
      </c>
      <c r="I14" s="1"/>
    </row>
    <row r="15" spans="1:9" x14ac:dyDescent="0.25">
      <c r="A15" s="1"/>
      <c r="B15" s="5"/>
      <c r="C15" s="5" t="s">
        <v>77</v>
      </c>
      <c r="D15" s="9"/>
      <c r="E15" s="9"/>
      <c r="F15" s="10"/>
      <c r="G15" s="10"/>
      <c r="H15" s="1"/>
      <c r="I15" s="1"/>
    </row>
    <row r="16" spans="1:9" x14ac:dyDescent="0.25">
      <c r="A16" s="1"/>
      <c r="B16" s="5"/>
      <c r="C16" s="5"/>
      <c r="D16" s="9"/>
      <c r="E16" s="9"/>
      <c r="F16" s="10"/>
      <c r="G16" s="10"/>
      <c r="H16" s="1"/>
      <c r="I16" s="1"/>
    </row>
    <row r="17" spans="1:9" x14ac:dyDescent="0.25">
      <c r="A17" s="1"/>
      <c r="B17" s="32" t="s">
        <v>78</v>
      </c>
      <c r="C17" s="1" t="s">
        <v>42</v>
      </c>
      <c r="D17" s="9"/>
      <c r="E17" s="9"/>
      <c r="F17" s="10"/>
      <c r="G17" s="15">
        <f>Altán!F6</f>
        <v>0</v>
      </c>
      <c r="H17" s="33">
        <f>G17*1.21</f>
        <v>0</v>
      </c>
      <c r="I17" s="1"/>
    </row>
    <row r="18" spans="1:9" x14ac:dyDescent="0.25">
      <c r="A18" s="1"/>
      <c r="B18" s="32" t="s">
        <v>79</v>
      </c>
      <c r="C18" s="1" t="s">
        <v>80</v>
      </c>
      <c r="D18" s="9"/>
      <c r="E18" s="9"/>
      <c r="F18" s="10"/>
      <c r="G18" s="15">
        <f>Zahrada!H38</f>
        <v>0</v>
      </c>
      <c r="H18" s="33">
        <f>G18*1.21</f>
        <v>0</v>
      </c>
      <c r="I18" s="1"/>
    </row>
    <row r="19" spans="1:9" x14ac:dyDescent="0.25">
      <c r="A19" s="1"/>
      <c r="B19" s="32"/>
      <c r="C19" s="1"/>
      <c r="D19" s="9"/>
      <c r="E19" s="9"/>
      <c r="F19" s="10"/>
      <c r="G19" s="15"/>
      <c r="H19" s="33"/>
      <c r="I19" s="1"/>
    </row>
    <row r="20" spans="1:9" x14ac:dyDescent="0.25">
      <c r="A20" s="1"/>
      <c r="B20" s="39" t="s">
        <v>83</v>
      </c>
      <c r="C20" s="39"/>
      <c r="D20" s="13"/>
      <c r="E20" s="13"/>
      <c r="F20" s="8"/>
      <c r="G20" s="14">
        <f>G17+G18</f>
        <v>0</v>
      </c>
      <c r="H20" s="14">
        <f>H17+H18</f>
        <v>0</v>
      </c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3">
    <mergeCell ref="B11:H11"/>
    <mergeCell ref="B14:C14"/>
    <mergeCell ref="B20:C2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tabSelected="1" topLeftCell="A7" workbookViewId="0">
      <selection activeCell="D9" sqref="D9"/>
    </sheetView>
  </sheetViews>
  <sheetFormatPr defaultRowHeight="15" x14ac:dyDescent="0.25"/>
  <cols>
    <col min="2" max="2" width="4.7109375" customWidth="1"/>
    <col min="3" max="3" width="74.85546875" customWidth="1"/>
    <col min="4" max="4" width="7.140625" customWidth="1"/>
    <col min="5" max="5" width="12.5703125" customWidth="1"/>
    <col min="6" max="6" width="13.140625" customWidth="1"/>
    <col min="7" max="7" width="16.28515625" customWidth="1"/>
    <col min="8" max="8" width="26.28515625" customWidth="1"/>
    <col min="9" max="9" width="15" customWidth="1"/>
  </cols>
  <sheetData>
    <row r="1" spans="1:9" ht="13.5" customHeight="1" x14ac:dyDescent="0.25">
      <c r="A1" s="1"/>
      <c r="B1" s="1"/>
      <c r="C1" s="1"/>
      <c r="D1" s="1"/>
      <c r="E1" s="2" t="s">
        <v>86</v>
      </c>
      <c r="F1" s="3" t="s">
        <v>84</v>
      </c>
      <c r="G1" s="2" t="s">
        <v>85</v>
      </c>
      <c r="H1" s="1"/>
    </row>
    <row r="2" spans="1:9" x14ac:dyDescent="0.25">
      <c r="A2" s="1"/>
      <c r="B2" s="1"/>
      <c r="C2" s="1"/>
      <c r="D2" s="1"/>
      <c r="E2" s="4"/>
      <c r="F2" s="4"/>
      <c r="G2" s="6"/>
      <c r="H2" s="1"/>
      <c r="I2" s="1"/>
    </row>
    <row r="3" spans="1:9" x14ac:dyDescent="0.25">
      <c r="A3" s="1"/>
      <c r="B3" s="1"/>
      <c r="C3" s="1"/>
      <c r="D3" s="1"/>
      <c r="E3" s="4" t="s">
        <v>18</v>
      </c>
      <c r="F3" s="4"/>
      <c r="G3" s="6" t="s">
        <v>15</v>
      </c>
      <c r="H3" s="1"/>
      <c r="I3" s="1"/>
    </row>
    <row r="4" spans="1:9" x14ac:dyDescent="0.25">
      <c r="A4" s="1"/>
      <c r="B4" s="1"/>
      <c r="C4" s="1"/>
      <c r="D4" s="1"/>
      <c r="E4" s="1" t="s">
        <v>16</v>
      </c>
      <c r="F4" s="1"/>
      <c r="G4" s="1" t="s">
        <v>17</v>
      </c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/>
      <c r="B7" s="37" t="s">
        <v>76</v>
      </c>
      <c r="C7" s="37"/>
      <c r="D7" s="37"/>
      <c r="E7" s="37"/>
      <c r="F7" s="37"/>
      <c r="G7" s="37"/>
      <c r="H7" s="37"/>
      <c r="I7" s="1"/>
    </row>
    <row r="8" spans="1:9" x14ac:dyDescent="0.25">
      <c r="A8" s="1"/>
      <c r="B8" s="1"/>
      <c r="C8" s="5"/>
      <c r="D8" s="1"/>
      <c r="E8" s="1"/>
      <c r="F8" s="1"/>
      <c r="G8" s="1"/>
      <c r="H8" s="1"/>
      <c r="I8" s="1"/>
    </row>
    <row r="9" spans="1:9" x14ac:dyDescent="0.25">
      <c r="A9" s="1"/>
      <c r="B9" s="1"/>
      <c r="C9" s="5" t="s">
        <v>14</v>
      </c>
      <c r="D9" s="1"/>
      <c r="E9" s="1"/>
      <c r="F9" s="1"/>
      <c r="G9" s="1"/>
      <c r="H9" s="1"/>
      <c r="I9" s="1"/>
    </row>
    <row r="10" spans="1:9" x14ac:dyDescent="0.25">
      <c r="A10" s="1"/>
      <c r="B10" s="38" t="s">
        <v>1</v>
      </c>
      <c r="C10" s="38"/>
      <c r="D10" s="7" t="s">
        <v>2</v>
      </c>
      <c r="E10" s="7" t="s">
        <v>3</v>
      </c>
      <c r="F10" s="8" t="s">
        <v>5</v>
      </c>
      <c r="G10" s="8" t="s">
        <v>4</v>
      </c>
      <c r="H10" s="8" t="s">
        <v>13</v>
      </c>
      <c r="I10" s="1"/>
    </row>
    <row r="11" spans="1:9" x14ac:dyDescent="0.25">
      <c r="A11" s="1"/>
      <c r="B11" s="5"/>
      <c r="C11" s="47" t="s">
        <v>74</v>
      </c>
      <c r="D11" s="48"/>
      <c r="E11" s="48"/>
      <c r="F11" s="49"/>
      <c r="G11" s="49"/>
      <c r="H11" s="1"/>
      <c r="I11" s="1"/>
    </row>
    <row r="12" spans="1:9" x14ac:dyDescent="0.25">
      <c r="A12" s="1"/>
      <c r="B12" s="1"/>
      <c r="C12" s="50" t="s">
        <v>6</v>
      </c>
      <c r="D12" s="48" t="s">
        <v>0</v>
      </c>
      <c r="E12" s="48">
        <v>5</v>
      </c>
      <c r="F12" s="51">
        <v>0</v>
      </c>
      <c r="G12" s="52">
        <f>E12*F12</f>
        <v>0</v>
      </c>
      <c r="H12" s="1"/>
      <c r="I12" s="1"/>
    </row>
    <row r="13" spans="1:9" x14ac:dyDescent="0.25">
      <c r="A13" s="1"/>
      <c r="B13" s="1"/>
      <c r="C13" s="50" t="s">
        <v>7</v>
      </c>
      <c r="D13" s="48" t="s">
        <v>0</v>
      </c>
      <c r="E13" s="48">
        <v>4</v>
      </c>
      <c r="F13" s="51">
        <v>0</v>
      </c>
      <c r="G13" s="52">
        <f t="shared" ref="G13:G30" si="0">E13*F13</f>
        <v>0</v>
      </c>
      <c r="H13" s="1"/>
      <c r="I13" s="1"/>
    </row>
    <row r="14" spans="1:9" x14ac:dyDescent="0.25">
      <c r="A14" s="1"/>
      <c r="B14" s="1"/>
      <c r="C14" s="50" t="s">
        <v>8</v>
      </c>
      <c r="D14" s="48" t="s">
        <v>0</v>
      </c>
      <c r="E14" s="48">
        <v>14</v>
      </c>
      <c r="F14" s="51">
        <v>0</v>
      </c>
      <c r="G14" s="52">
        <f t="shared" si="0"/>
        <v>0</v>
      </c>
      <c r="H14" s="1"/>
      <c r="I14" s="1"/>
    </row>
    <row r="15" spans="1:9" x14ac:dyDescent="0.25">
      <c r="A15" s="1"/>
      <c r="B15" s="1"/>
      <c r="C15" s="50" t="s">
        <v>9</v>
      </c>
      <c r="D15" s="48" t="s">
        <v>0</v>
      </c>
      <c r="E15" s="48">
        <v>12</v>
      </c>
      <c r="F15" s="51">
        <v>0</v>
      </c>
      <c r="G15" s="52">
        <f t="shared" si="0"/>
        <v>0</v>
      </c>
      <c r="H15" s="1"/>
      <c r="I15" s="1"/>
    </row>
    <row r="16" spans="1:9" x14ac:dyDescent="0.25">
      <c r="A16" s="1"/>
      <c r="B16" s="1"/>
      <c r="C16" s="50" t="s">
        <v>10</v>
      </c>
      <c r="D16" s="48" t="s">
        <v>0</v>
      </c>
      <c r="E16" s="48">
        <v>1425</v>
      </c>
      <c r="F16" s="51">
        <v>0</v>
      </c>
      <c r="G16" s="52">
        <f t="shared" si="0"/>
        <v>0</v>
      </c>
      <c r="H16" s="1"/>
      <c r="I16" s="1"/>
    </row>
    <row r="17" spans="1:9" x14ac:dyDescent="0.25">
      <c r="A17" s="1"/>
      <c r="B17" s="1"/>
      <c r="C17" s="50" t="s">
        <v>11</v>
      </c>
      <c r="D17" s="48" t="s">
        <v>19</v>
      </c>
      <c r="E17" s="48">
        <v>14</v>
      </c>
      <c r="F17" s="51">
        <v>0</v>
      </c>
      <c r="G17" s="52">
        <f t="shared" si="0"/>
        <v>0</v>
      </c>
      <c r="H17" s="1"/>
      <c r="I17" s="1"/>
    </row>
    <row r="18" spans="1:9" x14ac:dyDescent="0.25">
      <c r="A18" s="1"/>
      <c r="B18" s="1"/>
      <c r="C18" s="50" t="s">
        <v>12</v>
      </c>
      <c r="D18" s="48" t="s">
        <v>20</v>
      </c>
      <c r="E18" s="48">
        <v>245.4</v>
      </c>
      <c r="F18" s="51">
        <v>0</v>
      </c>
      <c r="G18" s="52">
        <f t="shared" si="0"/>
        <v>0</v>
      </c>
      <c r="H18" s="1"/>
      <c r="I18" s="1"/>
    </row>
    <row r="19" spans="1:9" x14ac:dyDescent="0.25">
      <c r="A19" s="1"/>
      <c r="B19" s="1"/>
      <c r="C19" s="50" t="s">
        <v>21</v>
      </c>
      <c r="D19" s="48" t="s">
        <v>22</v>
      </c>
      <c r="E19" s="48">
        <v>302</v>
      </c>
      <c r="F19" s="51">
        <v>0</v>
      </c>
      <c r="G19" s="52">
        <f t="shared" si="0"/>
        <v>0</v>
      </c>
      <c r="H19" s="1"/>
      <c r="I19" s="1"/>
    </row>
    <row r="20" spans="1:9" x14ac:dyDescent="0.25">
      <c r="A20" s="1"/>
      <c r="B20" s="1"/>
      <c r="C20" s="50" t="s">
        <v>23</v>
      </c>
      <c r="D20" s="48" t="s">
        <v>24</v>
      </c>
      <c r="E20" s="48">
        <v>15</v>
      </c>
      <c r="F20" s="51">
        <v>0</v>
      </c>
      <c r="G20" s="52">
        <f t="shared" si="0"/>
        <v>0</v>
      </c>
      <c r="H20" s="1"/>
      <c r="I20" s="1"/>
    </row>
    <row r="21" spans="1:9" x14ac:dyDescent="0.25">
      <c r="A21" s="1"/>
      <c r="B21" s="1"/>
      <c r="C21" s="50" t="s">
        <v>25</v>
      </c>
      <c r="D21" s="48" t="s">
        <v>24</v>
      </c>
      <c r="E21" s="48">
        <v>1</v>
      </c>
      <c r="F21" s="51">
        <v>0</v>
      </c>
      <c r="G21" s="52">
        <f t="shared" si="0"/>
        <v>0</v>
      </c>
      <c r="H21" s="1"/>
      <c r="I21" s="1"/>
    </row>
    <row r="22" spans="1:9" x14ac:dyDescent="0.25">
      <c r="A22" s="1"/>
      <c r="B22" s="1"/>
      <c r="C22" s="50" t="s">
        <v>39</v>
      </c>
      <c r="D22" s="48" t="s">
        <v>24</v>
      </c>
      <c r="E22" s="48">
        <v>2</v>
      </c>
      <c r="F22" s="51">
        <v>0</v>
      </c>
      <c r="G22" s="52">
        <f t="shared" ref="G22" si="1">E22*F22</f>
        <v>0</v>
      </c>
      <c r="H22" s="1"/>
      <c r="I22" s="1"/>
    </row>
    <row r="23" spans="1:9" x14ac:dyDescent="0.25">
      <c r="A23" s="1"/>
      <c r="B23" s="1"/>
      <c r="C23" s="50" t="s">
        <v>26</v>
      </c>
      <c r="D23" s="48" t="s">
        <v>24</v>
      </c>
      <c r="E23" s="48">
        <v>3</v>
      </c>
      <c r="F23" s="51">
        <v>0</v>
      </c>
      <c r="G23" s="52">
        <f t="shared" si="0"/>
        <v>0</v>
      </c>
      <c r="H23" s="1"/>
      <c r="I23" s="1"/>
    </row>
    <row r="24" spans="1:9" x14ac:dyDescent="0.25">
      <c r="A24" s="1"/>
      <c r="B24" s="1"/>
      <c r="C24" s="50" t="s">
        <v>27</v>
      </c>
      <c r="D24" s="48" t="s">
        <v>24</v>
      </c>
      <c r="E24" s="48">
        <v>6</v>
      </c>
      <c r="F24" s="51">
        <v>0</v>
      </c>
      <c r="G24" s="52">
        <f t="shared" si="0"/>
        <v>0</v>
      </c>
      <c r="H24" s="1"/>
      <c r="I24" s="1"/>
    </row>
    <row r="25" spans="1:9" x14ac:dyDescent="0.25">
      <c r="A25" s="1"/>
      <c r="B25" s="1"/>
      <c r="C25" s="50" t="s">
        <v>38</v>
      </c>
      <c r="D25" s="48" t="s">
        <v>24</v>
      </c>
      <c r="E25" s="48">
        <v>1</v>
      </c>
      <c r="F25" s="51">
        <v>0</v>
      </c>
      <c r="G25" s="52">
        <f t="shared" si="0"/>
        <v>0</v>
      </c>
      <c r="H25" s="1"/>
      <c r="I25" s="1"/>
    </row>
    <row r="26" spans="1:9" x14ac:dyDescent="0.25">
      <c r="A26" s="1"/>
      <c r="B26" s="1"/>
      <c r="C26" s="50" t="s">
        <v>28</v>
      </c>
      <c r="D26" s="48" t="s">
        <v>19</v>
      </c>
      <c r="E26" s="48">
        <v>12.56</v>
      </c>
      <c r="F26" s="51">
        <v>0</v>
      </c>
      <c r="G26" s="52">
        <f t="shared" si="0"/>
        <v>0</v>
      </c>
      <c r="H26" s="1"/>
      <c r="I26" s="1"/>
    </row>
    <row r="27" spans="1:9" x14ac:dyDescent="0.25">
      <c r="A27" s="1"/>
      <c r="B27" s="1"/>
      <c r="C27" s="50" t="s">
        <v>29</v>
      </c>
      <c r="D27" s="48" t="s">
        <v>40</v>
      </c>
      <c r="E27" s="48">
        <v>6</v>
      </c>
      <c r="F27" s="51">
        <v>0</v>
      </c>
      <c r="G27" s="52">
        <f t="shared" si="0"/>
        <v>0</v>
      </c>
      <c r="H27" s="1"/>
      <c r="I27" s="1"/>
    </row>
    <row r="28" spans="1:9" x14ac:dyDescent="0.25">
      <c r="A28" s="1"/>
      <c r="B28" s="1"/>
      <c r="C28" s="50" t="s">
        <v>30</v>
      </c>
      <c r="D28" s="48" t="s">
        <v>41</v>
      </c>
      <c r="E28" s="48">
        <v>1</v>
      </c>
      <c r="F28" s="51">
        <v>0</v>
      </c>
      <c r="G28" s="52">
        <f t="shared" si="0"/>
        <v>0</v>
      </c>
      <c r="H28" s="1"/>
      <c r="I28" s="1"/>
    </row>
    <row r="29" spans="1:9" x14ac:dyDescent="0.25">
      <c r="A29" s="1"/>
      <c r="B29" s="1"/>
      <c r="C29" s="50" t="s">
        <v>31</v>
      </c>
      <c r="D29" s="48" t="s">
        <v>41</v>
      </c>
      <c r="E29" s="48">
        <v>1</v>
      </c>
      <c r="F29" s="51">
        <v>0</v>
      </c>
      <c r="G29" s="52">
        <f t="shared" si="0"/>
        <v>0</v>
      </c>
      <c r="H29" s="1"/>
      <c r="I29" s="1"/>
    </row>
    <row r="30" spans="1:9" x14ac:dyDescent="0.25">
      <c r="A30" s="1"/>
      <c r="B30" s="1"/>
      <c r="C30" s="50" t="s">
        <v>32</v>
      </c>
      <c r="D30" s="48" t="s">
        <v>20</v>
      </c>
      <c r="E30" s="48">
        <v>153.5</v>
      </c>
      <c r="F30" s="51">
        <v>0</v>
      </c>
      <c r="G30" s="52">
        <f t="shared" si="0"/>
        <v>0</v>
      </c>
      <c r="H30" s="1"/>
      <c r="I30" s="1"/>
    </row>
    <row r="31" spans="1:9" x14ac:dyDescent="0.25">
      <c r="A31" s="1"/>
      <c r="B31" s="1"/>
      <c r="C31" s="50" t="s">
        <v>33</v>
      </c>
      <c r="D31" s="48" t="s">
        <v>20</v>
      </c>
      <c r="E31" s="48">
        <v>153.5</v>
      </c>
      <c r="F31" s="51">
        <v>0</v>
      </c>
      <c r="G31" s="52">
        <f t="shared" ref="G31:G36" si="2">E31*F31</f>
        <v>0</v>
      </c>
      <c r="H31" s="1"/>
      <c r="I31" s="1"/>
    </row>
    <row r="32" spans="1:9" x14ac:dyDescent="0.25">
      <c r="A32" s="1"/>
      <c r="B32" s="1"/>
      <c r="C32" s="50" t="s">
        <v>34</v>
      </c>
      <c r="D32" s="48" t="s">
        <v>20</v>
      </c>
      <c r="E32" s="48">
        <v>620</v>
      </c>
      <c r="F32" s="51">
        <v>0</v>
      </c>
      <c r="G32" s="52">
        <f t="shared" si="2"/>
        <v>0</v>
      </c>
      <c r="H32" s="1"/>
      <c r="I32" s="1"/>
    </row>
    <row r="33" spans="1:9" x14ac:dyDescent="0.25">
      <c r="A33" s="1"/>
      <c r="B33" s="1"/>
      <c r="C33" s="50" t="s">
        <v>35</v>
      </c>
      <c r="D33" s="48" t="s">
        <v>41</v>
      </c>
      <c r="E33" s="48">
        <v>1</v>
      </c>
      <c r="F33" s="51">
        <v>0</v>
      </c>
      <c r="G33" s="52">
        <f t="shared" si="2"/>
        <v>0</v>
      </c>
      <c r="H33" s="1"/>
      <c r="I33" s="1"/>
    </row>
    <row r="34" spans="1:9" x14ac:dyDescent="0.25">
      <c r="A34" s="1"/>
      <c r="B34" s="1"/>
      <c r="C34" s="50" t="s">
        <v>36</v>
      </c>
      <c r="D34" s="48" t="s">
        <v>41</v>
      </c>
      <c r="E34" s="48">
        <v>1</v>
      </c>
      <c r="F34" s="51">
        <v>0</v>
      </c>
      <c r="G34" s="52">
        <f t="shared" si="2"/>
        <v>0</v>
      </c>
      <c r="H34" s="1"/>
      <c r="I34" s="1"/>
    </row>
    <row r="35" spans="1:9" x14ac:dyDescent="0.25">
      <c r="A35" s="1"/>
      <c r="B35" s="1"/>
      <c r="C35" s="50" t="s">
        <v>37</v>
      </c>
      <c r="D35" s="48" t="s">
        <v>41</v>
      </c>
      <c r="E35" s="48">
        <v>1</v>
      </c>
      <c r="F35" s="51">
        <v>0</v>
      </c>
      <c r="G35" s="52">
        <f t="shared" si="2"/>
        <v>0</v>
      </c>
      <c r="H35" s="1"/>
      <c r="I35" s="1"/>
    </row>
    <row r="36" spans="1:9" x14ac:dyDescent="0.25">
      <c r="A36" s="1"/>
      <c r="B36" s="1"/>
      <c r="C36" s="50" t="s">
        <v>43</v>
      </c>
      <c r="D36" s="48" t="s">
        <v>41</v>
      </c>
      <c r="E36" s="48">
        <v>1</v>
      </c>
      <c r="F36" s="51">
        <v>0</v>
      </c>
      <c r="G36" s="52">
        <f t="shared" si="2"/>
        <v>0</v>
      </c>
      <c r="H36" s="1"/>
      <c r="I36" s="1"/>
    </row>
    <row r="37" spans="1:9" x14ac:dyDescent="0.25">
      <c r="A37" s="1"/>
      <c r="B37" s="1"/>
      <c r="C37" s="1"/>
      <c r="D37" s="9"/>
      <c r="E37" s="9"/>
      <c r="F37" s="11"/>
      <c r="G37" s="15"/>
      <c r="H37" s="1"/>
      <c r="I37" s="1"/>
    </row>
    <row r="38" spans="1:9" x14ac:dyDescent="0.25">
      <c r="A38" s="1"/>
      <c r="B38" s="39" t="s">
        <v>75</v>
      </c>
      <c r="C38" s="39"/>
      <c r="D38" s="7"/>
      <c r="E38" s="7"/>
      <c r="F38" s="8"/>
      <c r="G38" s="8"/>
      <c r="H38" s="14">
        <f>SUM(G12:G37)</f>
        <v>0</v>
      </c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</row>
  </sheetData>
  <mergeCells count="3">
    <mergeCell ref="B10:C10"/>
    <mergeCell ref="B7:H7"/>
    <mergeCell ref="B38:C38"/>
  </mergeCells>
  <pageMargins left="0.7" right="0.7" top="0.78740157499999996" bottom="0.78740157499999996" header="0.3" footer="0.3"/>
  <pageSetup paperSize="9" scale="66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selection activeCell="H18" sqref="H18"/>
    </sheetView>
  </sheetViews>
  <sheetFormatPr defaultRowHeight="15" x14ac:dyDescent="0.25"/>
  <cols>
    <col min="2" max="2" width="66.5703125" customWidth="1"/>
    <col min="3" max="3" width="15.85546875" customWidth="1"/>
    <col min="4" max="4" width="16.42578125" customWidth="1"/>
    <col min="5" max="5" width="19.42578125" customWidth="1"/>
    <col min="6" max="6" width="27.28515625" customWidth="1"/>
    <col min="7" max="7" width="12.5703125" customWidth="1"/>
    <col min="8" max="8" width="24.7109375" customWidth="1"/>
    <col min="9" max="9" width="18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23.25" x14ac:dyDescent="0.35">
      <c r="A2" s="1"/>
      <c r="B2" s="16" t="s">
        <v>44</v>
      </c>
      <c r="C2" s="1"/>
      <c r="D2" s="1"/>
      <c r="E2" s="1"/>
      <c r="F2" s="1"/>
      <c r="G2" s="1"/>
    </row>
    <row r="3" spans="1:9" x14ac:dyDescent="0.25">
      <c r="A3" s="1"/>
      <c r="B3" s="1"/>
      <c r="C3" s="1"/>
      <c r="D3" s="1"/>
      <c r="E3" s="1"/>
      <c r="F3" s="1"/>
      <c r="G3" s="1"/>
    </row>
    <row r="4" spans="1:9" x14ac:dyDescent="0.25">
      <c r="A4" s="1"/>
      <c r="B4" s="1"/>
      <c r="C4" s="1"/>
      <c r="D4" s="1"/>
      <c r="E4" s="1"/>
      <c r="F4" s="1"/>
      <c r="G4" s="1"/>
    </row>
    <row r="5" spans="1:9" x14ac:dyDescent="0.25">
      <c r="A5" s="1"/>
      <c r="B5" s="17" t="s">
        <v>45</v>
      </c>
      <c r="C5" s="17" t="s">
        <v>46</v>
      </c>
      <c r="D5" s="17" t="s">
        <v>3</v>
      </c>
      <c r="E5" s="18" t="s">
        <v>47</v>
      </c>
      <c r="F5" s="18" t="s">
        <v>48</v>
      </c>
      <c r="G5" s="1"/>
    </row>
    <row r="6" spans="1:9" ht="22.5" customHeight="1" x14ac:dyDescent="0.25">
      <c r="A6" s="19"/>
      <c r="B6" s="40" t="s">
        <v>49</v>
      </c>
      <c r="C6" s="40" t="s">
        <v>50</v>
      </c>
      <c r="D6" s="40">
        <v>1</v>
      </c>
      <c r="E6" s="20" t="s">
        <v>51</v>
      </c>
      <c r="F6" s="46">
        <f>SUM(F8:F17,F19:F28)</f>
        <v>0</v>
      </c>
      <c r="G6" s="1"/>
    </row>
    <row r="7" spans="1:9" ht="15" customHeight="1" x14ac:dyDescent="0.25">
      <c r="A7" s="21"/>
      <c r="B7" s="41" t="s">
        <v>52</v>
      </c>
      <c r="C7" s="42"/>
      <c r="D7" s="42"/>
      <c r="E7" s="42"/>
      <c r="F7" s="43"/>
      <c r="G7" s="1"/>
    </row>
    <row r="8" spans="1:9" ht="18" customHeight="1" x14ac:dyDescent="0.25">
      <c r="A8" s="22"/>
      <c r="B8" s="23" t="s">
        <v>53</v>
      </c>
      <c r="C8" s="24" t="s">
        <v>54</v>
      </c>
      <c r="D8" s="25">
        <v>16</v>
      </c>
      <c r="E8" s="34">
        <v>0</v>
      </c>
      <c r="F8" s="26">
        <f>D8*E8</f>
        <v>0</v>
      </c>
      <c r="G8" s="1"/>
    </row>
    <row r="9" spans="1:9" x14ac:dyDescent="0.25">
      <c r="A9" s="21"/>
      <c r="B9" s="23"/>
      <c r="C9" s="27"/>
      <c r="D9" s="25"/>
      <c r="E9" s="34">
        <v>0</v>
      </c>
      <c r="F9" s="26"/>
      <c r="G9" s="1"/>
    </row>
    <row r="10" spans="1:9" ht="17.25" customHeight="1" x14ac:dyDescent="0.25">
      <c r="A10" s="21"/>
      <c r="B10" s="23" t="s">
        <v>55</v>
      </c>
      <c r="C10" s="24" t="s">
        <v>54</v>
      </c>
      <c r="D10" s="25">
        <v>8</v>
      </c>
      <c r="E10" s="34">
        <v>0</v>
      </c>
      <c r="F10" s="26">
        <f t="shared" ref="F10:F16" si="0">D10*E10</f>
        <v>0</v>
      </c>
      <c r="G10" s="1"/>
    </row>
    <row r="11" spans="1:9" ht="21" customHeight="1" x14ac:dyDescent="0.25">
      <c r="A11" s="21"/>
      <c r="B11" s="23" t="s">
        <v>56</v>
      </c>
      <c r="C11" s="24" t="s">
        <v>54</v>
      </c>
      <c r="D11" s="25">
        <v>16</v>
      </c>
      <c r="E11" s="34">
        <v>0</v>
      </c>
      <c r="F11" s="26">
        <f t="shared" si="0"/>
        <v>0</v>
      </c>
      <c r="G11" s="1"/>
    </row>
    <row r="12" spans="1:9" ht="19.5" customHeight="1" x14ac:dyDescent="0.25">
      <c r="A12" s="21"/>
      <c r="B12" s="23" t="s">
        <v>57</v>
      </c>
      <c r="C12" s="24" t="s">
        <v>54</v>
      </c>
      <c r="D12" s="25">
        <v>8</v>
      </c>
      <c r="E12" s="34">
        <v>0</v>
      </c>
      <c r="F12" s="26">
        <f t="shared" si="0"/>
        <v>0</v>
      </c>
      <c r="G12" s="1"/>
    </row>
    <row r="13" spans="1:9" ht="18" customHeight="1" x14ac:dyDescent="0.25">
      <c r="A13" s="21"/>
      <c r="B13" s="23" t="s">
        <v>58</v>
      </c>
      <c r="C13" s="24" t="s">
        <v>54</v>
      </c>
      <c r="D13" s="25">
        <v>1</v>
      </c>
      <c r="E13" s="34">
        <v>0</v>
      </c>
      <c r="F13" s="26">
        <f t="shared" si="0"/>
        <v>0</v>
      </c>
      <c r="G13" s="1"/>
    </row>
    <row r="14" spans="1:9" ht="17.25" customHeight="1" x14ac:dyDescent="0.25">
      <c r="A14" s="21"/>
      <c r="B14" s="23" t="s">
        <v>59</v>
      </c>
      <c r="C14" s="24" t="s">
        <v>54</v>
      </c>
      <c r="D14" s="25">
        <v>8</v>
      </c>
      <c r="E14" s="34">
        <v>0</v>
      </c>
      <c r="F14" s="26">
        <f t="shared" si="0"/>
        <v>0</v>
      </c>
      <c r="G14" s="1"/>
    </row>
    <row r="15" spans="1:9" ht="20.25" customHeight="1" x14ac:dyDescent="0.25">
      <c r="A15" s="21"/>
      <c r="B15" s="23" t="s">
        <v>60</v>
      </c>
      <c r="C15" s="24" t="s">
        <v>54</v>
      </c>
      <c r="D15" s="25">
        <v>24</v>
      </c>
      <c r="E15" s="34">
        <v>0</v>
      </c>
      <c r="F15" s="26">
        <f t="shared" si="0"/>
        <v>0</v>
      </c>
      <c r="G15" s="1"/>
    </row>
    <row r="16" spans="1:9" ht="18" customHeight="1" x14ac:dyDescent="0.25">
      <c r="A16" s="21"/>
      <c r="B16" s="23" t="s">
        <v>61</v>
      </c>
      <c r="C16" s="24" t="s">
        <v>62</v>
      </c>
      <c r="D16" s="25">
        <v>1</v>
      </c>
      <c r="E16" s="34">
        <v>0</v>
      </c>
      <c r="F16" s="26">
        <f t="shared" si="0"/>
        <v>0</v>
      </c>
      <c r="G16" s="1"/>
    </row>
    <row r="17" spans="1:7" x14ac:dyDescent="0.25">
      <c r="A17" s="21"/>
      <c r="B17" s="23"/>
      <c r="C17" s="24"/>
      <c r="D17" s="25"/>
      <c r="E17" s="12"/>
      <c r="F17" s="26"/>
      <c r="G17" s="1"/>
    </row>
    <row r="18" spans="1:7" ht="15" customHeight="1" x14ac:dyDescent="0.25">
      <c r="A18" s="21"/>
      <c r="B18" s="41" t="s">
        <v>63</v>
      </c>
      <c r="C18" s="42"/>
      <c r="D18" s="42"/>
      <c r="E18" s="42"/>
      <c r="F18" s="43"/>
      <c r="G18" s="1"/>
    </row>
    <row r="19" spans="1:7" ht="17.25" customHeight="1" x14ac:dyDescent="0.25">
      <c r="A19" s="21"/>
      <c r="B19" s="28" t="s">
        <v>64</v>
      </c>
      <c r="C19" s="24" t="s">
        <v>54</v>
      </c>
      <c r="D19" s="25">
        <v>16</v>
      </c>
      <c r="E19" s="34">
        <v>0</v>
      </c>
      <c r="F19" s="26">
        <f t="shared" ref="F19:F24" si="1">D19*E19</f>
        <v>0</v>
      </c>
      <c r="G19" s="1"/>
    </row>
    <row r="20" spans="1:7" ht="18.75" customHeight="1" x14ac:dyDescent="0.25">
      <c r="A20" s="21"/>
      <c r="B20" s="23" t="s">
        <v>65</v>
      </c>
      <c r="C20" s="24" t="s">
        <v>54</v>
      </c>
      <c r="D20" s="25">
        <v>16</v>
      </c>
      <c r="E20" s="34">
        <v>0</v>
      </c>
      <c r="F20" s="26">
        <f t="shared" si="1"/>
        <v>0</v>
      </c>
      <c r="G20" s="1"/>
    </row>
    <row r="21" spans="1:7" ht="18" customHeight="1" x14ac:dyDescent="0.25">
      <c r="A21" s="21"/>
      <c r="B21" s="23" t="s">
        <v>66</v>
      </c>
      <c r="C21" s="24" t="s">
        <v>54</v>
      </c>
      <c r="D21" s="25">
        <v>16</v>
      </c>
      <c r="E21" s="34">
        <v>0</v>
      </c>
      <c r="F21" s="26">
        <f t="shared" si="1"/>
        <v>0</v>
      </c>
      <c r="G21" s="1"/>
    </row>
    <row r="22" spans="1:7" ht="17.25" customHeight="1" x14ac:dyDescent="0.25">
      <c r="A22" s="21"/>
      <c r="B22" s="23" t="s">
        <v>67</v>
      </c>
      <c r="C22" s="24" t="s">
        <v>62</v>
      </c>
      <c r="D22" s="25">
        <v>1</v>
      </c>
      <c r="E22" s="34">
        <v>0</v>
      </c>
      <c r="F22" s="26">
        <f t="shared" si="1"/>
        <v>0</v>
      </c>
      <c r="G22" s="1"/>
    </row>
    <row r="23" spans="1:7" ht="15.75" customHeight="1" x14ac:dyDescent="0.25">
      <c r="A23" s="21"/>
      <c r="B23" s="23" t="s">
        <v>68</v>
      </c>
      <c r="C23" s="24" t="s">
        <v>62</v>
      </c>
      <c r="D23" s="25">
        <v>1</v>
      </c>
      <c r="E23" s="34">
        <v>0</v>
      </c>
      <c r="F23" s="26">
        <f t="shared" si="1"/>
        <v>0</v>
      </c>
      <c r="G23" s="1"/>
    </row>
    <row r="24" spans="1:7" ht="27" customHeight="1" x14ac:dyDescent="0.25">
      <c r="A24" s="21"/>
      <c r="B24" s="23" t="s">
        <v>69</v>
      </c>
      <c r="C24" s="24" t="s">
        <v>62</v>
      </c>
      <c r="D24" s="25">
        <v>1</v>
      </c>
      <c r="E24" s="34">
        <v>0</v>
      </c>
      <c r="F24" s="26">
        <f t="shared" si="1"/>
        <v>0</v>
      </c>
      <c r="G24" s="1"/>
    </row>
    <row r="25" spans="1:7" x14ac:dyDescent="0.25">
      <c r="A25" s="21"/>
      <c r="B25" s="23"/>
      <c r="C25" s="24"/>
      <c r="D25" s="25"/>
      <c r="E25" s="12"/>
      <c r="F25" s="26"/>
      <c r="G25" s="1"/>
    </row>
    <row r="26" spans="1:7" ht="15" customHeight="1" x14ac:dyDescent="0.25">
      <c r="A26" s="21"/>
      <c r="B26" s="23" t="s">
        <v>70</v>
      </c>
      <c r="C26" s="29" t="s">
        <v>54</v>
      </c>
      <c r="D26" s="25">
        <v>8</v>
      </c>
      <c r="E26" s="34">
        <v>0</v>
      </c>
      <c r="F26" s="26">
        <f>D26*E26</f>
        <v>0</v>
      </c>
      <c r="G26" s="1"/>
    </row>
    <row r="27" spans="1:7" x14ac:dyDescent="0.25">
      <c r="A27" s="22"/>
      <c r="B27" s="23"/>
      <c r="C27" s="24"/>
      <c r="D27" s="25"/>
      <c r="E27" s="12"/>
      <c r="F27" s="26"/>
      <c r="G27" s="1"/>
    </row>
    <row r="28" spans="1:7" ht="15.75" customHeight="1" x14ac:dyDescent="0.25">
      <c r="A28" s="22"/>
      <c r="B28" s="23" t="s">
        <v>71</v>
      </c>
      <c r="C28" s="29" t="s">
        <v>62</v>
      </c>
      <c r="D28" s="25">
        <v>1</v>
      </c>
      <c r="E28" s="34">
        <v>0</v>
      </c>
      <c r="F28" s="26">
        <f>D28*E28</f>
        <v>0</v>
      </c>
      <c r="G28" s="1"/>
    </row>
    <row r="29" spans="1:7" ht="15" customHeight="1" x14ac:dyDescent="0.25">
      <c r="A29" s="22"/>
      <c r="B29" s="44" t="s">
        <v>72</v>
      </c>
      <c r="C29" s="45"/>
      <c r="D29" s="45" t="s">
        <v>73</v>
      </c>
      <c r="E29" s="45"/>
      <c r="F29" s="45"/>
      <c r="G29" s="1"/>
    </row>
    <row r="30" spans="1:7" x14ac:dyDescent="0.25">
      <c r="A30" s="22"/>
      <c r="B30" s="30"/>
      <c r="C30" s="31"/>
      <c r="D30" s="22"/>
      <c r="E30" s="31"/>
      <c r="F30" s="3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mergeCells count="4">
    <mergeCell ref="B6:D6"/>
    <mergeCell ref="B7:F7"/>
    <mergeCell ref="B18:F18"/>
    <mergeCell ref="B29:F29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rekapitulace </vt:lpstr>
      <vt:lpstr>Zahrada</vt:lpstr>
      <vt:lpstr>Altán</vt:lpstr>
    </vt:vector>
  </TitlesOfParts>
  <Company>Město Chrudim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Kubátová Pavla</dc:creator>
  <cp:lastModifiedBy>Šiklová Lenka</cp:lastModifiedBy>
  <cp:lastPrinted>2025-07-29T06:16:52Z</cp:lastPrinted>
  <dcterms:created xsi:type="dcterms:W3CDTF">2025-07-15T11:03:09Z</dcterms:created>
  <dcterms:modified xsi:type="dcterms:W3CDTF">2025-07-31T10:46:41Z</dcterms:modified>
</cp:coreProperties>
</file>