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k\userhome\duseks\My Documents\ZŘ MŠ Strojařů - herní prvky\PD\"/>
    </mc:Choice>
  </mc:AlternateContent>
  <bookViews>
    <workbookView xWindow="0" yWindow="0" windowWidth="30720" windowHeight="13392"/>
  </bookViews>
  <sheets>
    <sheet name="rekapitulace" sheetId="4" r:id="rId1"/>
    <sheet name="3D mlhoviště" sheetId="1" r:id="rId2"/>
    <sheet name="EPDM dráha" sheetId="2" r:id="rId3"/>
    <sheet name="multifunkční hřiště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2" i="3" l="1"/>
  <c r="C7" i="4" l="1"/>
  <c r="G33" i="3"/>
  <c r="D7" i="4" s="1"/>
  <c r="G34" i="3" l="1"/>
  <c r="E7" i="4" s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3" i="2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C6" i="4" l="1"/>
  <c r="G34" i="2"/>
  <c r="D6" i="4"/>
  <c r="G37" i="1"/>
  <c r="G38" i="1" s="1"/>
  <c r="G35" i="2" l="1"/>
  <c r="E6" i="4" s="1"/>
  <c r="C5" i="4"/>
  <c r="C9" i="4" s="1"/>
  <c r="G39" i="1" l="1"/>
  <c r="E5" i="4" s="1"/>
  <c r="E9" i="4" s="1"/>
  <c r="D5" i="4"/>
  <c r="D9" i="4" s="1"/>
</calcChain>
</file>

<file path=xl/sharedStrings.xml><?xml version="1.0" encoding="utf-8"?>
<sst xmlns="http://schemas.openxmlformats.org/spreadsheetml/2006/main" count="239" uniqueCount="108">
  <si>
    <t>3D mlhoviště</t>
  </si>
  <si>
    <t>Zhotovitel:</t>
  </si>
  <si>
    <t>datum:</t>
  </si>
  <si>
    <t>pol.</t>
  </si>
  <si>
    <t>název položky</t>
  </si>
  <si>
    <t>pozn.</t>
  </si>
  <si>
    <t>mj.</t>
  </si>
  <si>
    <t>jed. cena</t>
  </si>
  <si>
    <t>celkem</t>
  </si>
  <si>
    <t>p. j.</t>
  </si>
  <si>
    <t>bezpečný polyuretanový povrch EPDM 35 mm (25 mm SBR + 10 mm EPDM) v dané barevnosti</t>
  </si>
  <si>
    <t>3D kopec - směs SBR+PU+keramzit</t>
  </si>
  <si>
    <t>kpl.</t>
  </si>
  <si>
    <t>rozměření grafických motivů na ploše</t>
  </si>
  <si>
    <t xml:space="preserve">práce na grafice a instaace grafických motivů do plochy dle grafického návrhu </t>
  </si>
  <si>
    <t>kolečko 18 cm - světle zelené</t>
  </si>
  <si>
    <t>grafika z celoprobarveného EPDM (nejedná se o nástřik)</t>
  </si>
  <si>
    <t>ks</t>
  </si>
  <si>
    <t>kolečko 18 cm - tyrkysová</t>
  </si>
  <si>
    <t>kolečko 30 cm - tyrkysová</t>
  </si>
  <si>
    <t>kolečko 50 cm - tyrkysová</t>
  </si>
  <si>
    <t>list leknínu s kytičkou - tmavě zelená</t>
  </si>
  <si>
    <t>list leknín 30 cm - tmavě zelená</t>
  </si>
  <si>
    <t>list leknín 30 cm - světle zelená</t>
  </si>
  <si>
    <t>list leknín 50 cm - tmavě zelená</t>
  </si>
  <si>
    <t>list leknín 70 cm - světle zelená</t>
  </si>
  <si>
    <t>rákosí</t>
  </si>
  <si>
    <t>rákosí malé</t>
  </si>
  <si>
    <t>rákosí zahnuté</t>
  </si>
  <si>
    <t>vodník + číslice 1 - 5</t>
  </si>
  <si>
    <t>kapka 40 cm - tyrkysová</t>
  </si>
  <si>
    <t>kapka 26 cm - tyrkysová</t>
  </si>
  <si>
    <t>3D žába</t>
  </si>
  <si>
    <t>3D žába s tunelem</t>
  </si>
  <si>
    <t>3D-2D lavice vážka</t>
  </si>
  <si>
    <t>3D-2D lavice příšera</t>
  </si>
  <si>
    <t>3D kopec s fontánou</t>
  </si>
  <si>
    <t>kaňka - realozace na místě</t>
  </si>
  <si>
    <t>osazení 3D herního prvku s tryskou vč. napojení na PE trubku s přívodem vody</t>
  </si>
  <si>
    <t>dětská trampolína, velikost rámu 150 x 150 cm a výšky 30 cm, pro zabudování do terénu, skákací matrace proti vandalismu o velikosti 107 x 107 cm bude vyztužena ocelovým lankem zapracovaným do jednotlivýchpásů, skákací plocha průměr 107 cm, vhodná i pro veřejnéplochy, 36 ocelových pružin žárově zinkovaných, certifikát TÜV včetně speciální vnitřní gumové hrany.</t>
  </si>
  <si>
    <t>příprava základu 150 x 150 x 65 cm pro osazení trampolíny vč. výkopu jámy, likvidace zeminy, betonáže základových pasů a osazení + hrubá úprava terénu kolem trampolíny</t>
  </si>
  <si>
    <t>odvodnění trampolíny - výkop rýhy hl. 60 x 30 cm pro uložení drenážního potrubí mimo plochu hřiště + drenážní potrubí průměr 100 mm + zásyp štěrkem a hutnění + překrytí geotextilií, převoz výkopku do 100 m</t>
  </si>
  <si>
    <t>bm</t>
  </si>
  <si>
    <t>doprava a režie spodní stavby, kontrola připravenosti</t>
  </si>
  <si>
    <t>doprava a režie umělý povrch (doprava osob, materiálu, ubytování, odvoz a likvidace odpadu)</t>
  </si>
  <si>
    <t>Cena celkem bez DPH</t>
  </si>
  <si>
    <t>Cena celkem včetně DPH</t>
  </si>
  <si>
    <t>DPH 21%</t>
  </si>
  <si>
    <t>zahrnuje i speciální polyuretanovou hmotu pro lepení grafických motivů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</si>
  <si>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</si>
  <si>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</si>
  <si>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Herní plocha s povrchem EPDM</t>
  </si>
  <si>
    <t>EPDM dráha</t>
  </si>
  <si>
    <t>vytyčení stavby - rozměření plochy</t>
  </si>
  <si>
    <t>ruční sejmutí drnu tl. 100 mm s přemístěním do 50 m</t>
  </si>
  <si>
    <t>včetně výkopku pro obrubu</t>
  </si>
  <si>
    <t>ruční odkopávky a prokopávky 150 mm v požadovaném tvaru - přerovnání a úprava pláně - koe. 1,3 s přemístěním do 50 m</t>
  </si>
  <si>
    <t>35*0,15*1,3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</si>
  <si>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</si>
  <si>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nakládka drnu a výkopku na kontejner + odvoz do 10 km vč. skládkovného - koef. 1,3</t>
  </si>
  <si>
    <t>nákup a osazení betonového obrubníku š. 50 mm do betonového lože, vč. betonu do požadovaného tvaru vč. rozměření</t>
  </si>
  <si>
    <t>nákup a dovoz štěrkové podkladní vrstvy pod umělý povrch - 21 cm</t>
  </si>
  <si>
    <t>180 mm štěrkodrť    0-32 mm + 30 mm štěrkodrť 0-4 mm</t>
  </si>
  <si>
    <t>rovnání a hutnění štěrkové podkladní vrstvy pod umělý povrch - 21 cm</t>
  </si>
  <si>
    <t>manipulace - rozvážení šterků po ploše z lokální deponie</t>
  </si>
  <si>
    <t>nákup a odvoz ornice - terénní úpravy kolem obrubníků - ukončení povrchu</t>
  </si>
  <si>
    <t>případné přesetí stávající zeminy</t>
  </si>
  <si>
    <t>rozhrnutí a rovnání ornice - terénní úpravy kolem obrubníků - ukončení povrchu</t>
  </si>
  <si>
    <t>osetí travním semenem - terénní úpravy kolem obrubníků - ukončení povrchu</t>
  </si>
  <si>
    <t>důkladné očištění plochy od nečistot</t>
  </si>
  <si>
    <t>penetrace podkladu</t>
  </si>
  <si>
    <t>skok daleký</t>
  </si>
  <si>
    <t>skákací panák - obdélníky 1-10 - různé barvy</t>
  </si>
  <si>
    <t>semafor černé pozadí</t>
  </si>
  <si>
    <t>semafor šedé pozadí</t>
  </si>
  <si>
    <t>vodorovné značení - zebra - béžová</t>
  </si>
  <si>
    <t>vodorovné značení - šipka oblouk levá</t>
  </si>
  <si>
    <t>vodorovné značení - šipka rovně</t>
  </si>
  <si>
    <t>dopravní značka - Pozor zatáčka vlevo</t>
  </si>
  <si>
    <t>dopravní značka - Pozor zatáčka vpravo</t>
  </si>
  <si>
    <t>dopravní zančka - Kruhový objezd</t>
  </si>
  <si>
    <t>doprava a režie spodní stavby</t>
  </si>
  <si>
    <t>multifunkční hřiště</t>
  </si>
  <si>
    <t>42*0,15*1,3</t>
  </si>
  <si>
    <t>nákup a dovoz štěrkové podkladní vrstvy pod umělý povrch, koef. 1,15</t>
  </si>
  <si>
    <t>dodání branky s lavičkou z polypropylenové desky, 1,1 x 0,5 m, FeZn</t>
  </si>
  <si>
    <t>betonáž základu pro branku s lavičkou 1,7 x 0,7 x 0,25 m, vč. hloubení jámy, vylití betonem C 12/15, nakládky, odvozu a likvidace výkopku</t>
  </si>
  <si>
    <t xml:space="preserve">kpl. </t>
  </si>
  <si>
    <t>montáž branky s lavičkou 1,1 x 0,5 m, FeZn, vč. spojovacího materiálu a kotvení do připraveného základu</t>
  </si>
  <si>
    <t>kolečko 30 cm s grafikou stop bot</t>
  </si>
  <si>
    <t>kolečko 30 cm s grafikou dlaně</t>
  </si>
  <si>
    <t>kolečko 40 cm s grafikou stop bot</t>
  </si>
  <si>
    <t>stopy bot - pár, černé</t>
  </si>
  <si>
    <t>středový terč s čísly</t>
  </si>
  <si>
    <t>skok do dálky s grafikou zvířat</t>
  </si>
  <si>
    <t>středová čára - černá</t>
  </si>
  <si>
    <t>vodorovné značení - oblouk, černý</t>
  </si>
  <si>
    <t>3d zahnuté lavice</t>
  </si>
  <si>
    <t>Rekapitulace</t>
  </si>
  <si>
    <t>název akce:</t>
  </si>
  <si>
    <t xml:space="preserve">SO 01 </t>
  </si>
  <si>
    <t>cena bez DPH</t>
  </si>
  <si>
    <t>cena s DPH</t>
  </si>
  <si>
    <t>SO 02</t>
  </si>
  <si>
    <t>SO 03</t>
  </si>
  <si>
    <t>Cena celkem</t>
  </si>
  <si>
    <t xml:space="preserve">MŠ Strojařů – EPDM hřiště, mlhoviště a dráha </t>
  </si>
  <si>
    <t>výkop vsakovací jámy, nákup, dovoz a vyplnění drceným kamenivem fr. 32/63, překrytí geotextílií, přesypání zeminou a převoz výkopku do 100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</si>
</sst>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8" xfId="0" applyBorder="1"/>
    <xf numFmtId="0" fontId="0" fillId="0" borderId="21" xfId="0" applyBorder="1"/>
    <xf numFmtId="0" fontId="0" fillId="0" borderId="24" xfId="0" applyBorder="1"/>
    <xf numFmtId="0" fontId="0" fillId="0" borderId="37" xfId="0" applyBorder="1"/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6" xfId="0" applyBorder="1"/>
    <xf numFmtId="0" fontId="0" fillId="0" borderId="20" xfId="0" applyBorder="1"/>
    <xf numFmtId="0" fontId="0" fillId="0" borderId="23" xfId="0" applyBorder="1"/>
    <xf numFmtId="0" fontId="0" fillId="0" borderId="17" xfId="0" applyBorder="1"/>
    <xf numFmtId="0" fontId="0" fillId="0" borderId="19" xfId="0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1" fillId="3" borderId="26" xfId="0" applyFont="1" applyFill="1" applyBorder="1" applyProtection="1">
      <protection hidden="1"/>
    </xf>
    <xf numFmtId="0" fontId="1" fillId="3" borderId="27" xfId="0" applyFont="1" applyFill="1" applyBorder="1" applyProtection="1"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18" xfId="0" applyBorder="1" applyProtection="1"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164" fontId="0" fillId="0" borderId="19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164" fontId="0" fillId="0" borderId="22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0" fillId="0" borderId="31" xfId="0" applyBorder="1" applyProtection="1"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wrapText="1"/>
      <protection hidden="1"/>
    </xf>
    <xf numFmtId="0" fontId="0" fillId="0" borderId="24" xfId="0" applyBorder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164" fontId="0" fillId="0" borderId="25" xfId="0" applyNumberForma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164" fontId="1" fillId="2" borderId="25" xfId="0" applyNumberFormat="1" applyFont="1" applyFill="1" applyBorder="1" applyAlignment="1" applyProtection="1">
      <alignment horizontal="center" vertical="center"/>
      <protection hidden="1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40" xfId="0" applyNumberFormat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hidden="1"/>
    </xf>
    <xf numFmtId="0" fontId="0" fillId="0" borderId="18" xfId="0" applyFont="1" applyFill="1" applyBorder="1" applyProtection="1">
      <protection hidden="1"/>
    </xf>
    <xf numFmtId="0" fontId="0" fillId="0" borderId="18" xfId="0" applyFont="1" applyFill="1" applyBorder="1" applyAlignment="1" applyProtection="1">
      <alignment horizontal="center" vertical="center"/>
      <protection hidden="1"/>
    </xf>
    <xf numFmtId="164" fontId="0" fillId="0" borderId="19" xfId="0" applyNumberFormat="1" applyFont="1" applyFill="1" applyBorder="1" applyAlignment="1" applyProtection="1">
      <alignment horizontal="center" vertical="center"/>
      <protection hidden="1"/>
    </xf>
    <xf numFmtId="0" fontId="0" fillId="0" borderId="20" xfId="0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wrapText="1"/>
      <protection hidden="1"/>
    </xf>
    <xf numFmtId="0" fontId="0" fillId="0" borderId="36" xfId="0" applyBorder="1" applyAlignment="1" applyProtection="1">
      <alignment horizontal="center" vertical="center" wrapText="1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6" xfId="0" applyFont="1" applyFill="1" applyBorder="1" applyAlignment="1" applyProtection="1">
      <alignment horizontal="center" vertical="center"/>
      <protection hidden="1"/>
    </xf>
    <xf numFmtId="164" fontId="0" fillId="0" borderId="32" xfId="0" applyNumberFormat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2" fontId="0" fillId="0" borderId="36" xfId="0" applyNumberFormat="1" applyFont="1" applyFill="1" applyBorder="1" applyAlignment="1" applyProtection="1">
      <alignment horizontal="center" vertical="center"/>
      <protection hidden="1"/>
    </xf>
    <xf numFmtId="0" fontId="0" fillId="0" borderId="36" xfId="0" applyFont="1" applyFill="1" applyBorder="1" applyProtection="1">
      <protection hidden="1"/>
    </xf>
    <xf numFmtId="0" fontId="0" fillId="0" borderId="21" xfId="0" applyFont="1" applyFill="1" applyBorder="1" applyProtection="1">
      <protection hidden="1"/>
    </xf>
    <xf numFmtId="0" fontId="0" fillId="0" borderId="36" xfId="0" applyBorder="1" applyProtection="1">
      <protection hidden="1"/>
    </xf>
    <xf numFmtId="164" fontId="0" fillId="0" borderId="32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 wrapText="1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164" fontId="0" fillId="0" borderId="18" xfId="0" applyNumberFormat="1" applyFont="1" applyFill="1" applyBorder="1" applyAlignment="1" applyProtection="1">
      <alignment horizontal="center" vertical="center"/>
      <protection locked="0"/>
    </xf>
    <xf numFmtId="164" fontId="0" fillId="0" borderId="36" xfId="0" applyNumberFormat="1" applyFont="1" applyFill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hidden="1"/>
    </xf>
    <xf numFmtId="164" fontId="0" fillId="0" borderId="13" xfId="0" applyNumberFormat="1" applyBorder="1" applyAlignment="1" applyProtection="1">
      <alignment horizontal="center" vertical="center"/>
      <protection hidden="1"/>
    </xf>
    <xf numFmtId="164" fontId="1" fillId="2" borderId="16" xfId="0" applyNumberFormat="1" applyFont="1" applyFill="1" applyBorder="1" applyAlignment="1" applyProtection="1">
      <alignment horizontal="center" vertical="center"/>
      <protection hidden="1"/>
    </xf>
    <xf numFmtId="164" fontId="0" fillId="0" borderId="32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1" fillId="2" borderId="27" xfId="0" applyNumberFormat="1" applyFont="1" applyFill="1" applyBorder="1"/>
    <xf numFmtId="164" fontId="1" fillId="2" borderId="28" xfId="0" applyNumberFormat="1" applyFont="1" applyFill="1" applyBorder="1"/>
    <xf numFmtId="164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left" wrapText="1"/>
      <protection hidden="1"/>
    </xf>
    <xf numFmtId="0" fontId="1" fillId="2" borderId="15" xfId="0" applyFont="1" applyFill="1" applyBorder="1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14" sqref="B14"/>
    </sheetView>
  </sheetViews>
  <sheetFormatPr defaultRowHeight="14.4" x14ac:dyDescent="0.3"/>
  <cols>
    <col min="1" max="1" width="10.33203125" customWidth="1"/>
    <col min="2" max="2" width="18.44140625" customWidth="1"/>
    <col min="3" max="5" width="15.77734375" customWidth="1"/>
  </cols>
  <sheetData>
    <row r="1" spans="1:5" ht="26.4" customHeight="1" thickBot="1" x14ac:dyDescent="0.35">
      <c r="A1" s="78" t="s">
        <v>98</v>
      </c>
      <c r="B1" s="79"/>
      <c r="C1" s="79"/>
      <c r="D1" s="79"/>
      <c r="E1" s="80"/>
    </row>
    <row r="2" spans="1:5" ht="18" customHeight="1" thickBot="1" x14ac:dyDescent="0.35">
      <c r="A2" s="7" t="s">
        <v>99</v>
      </c>
      <c r="B2" s="81" t="s">
        <v>106</v>
      </c>
      <c r="C2" s="82"/>
      <c r="D2" s="82"/>
      <c r="E2" s="83"/>
    </row>
    <row r="3" spans="1:5" ht="9" customHeight="1" thickBot="1" x14ac:dyDescent="0.35">
      <c r="A3" s="4"/>
      <c r="B3" s="5"/>
      <c r="C3" s="5"/>
      <c r="D3" s="5"/>
      <c r="E3" s="6"/>
    </row>
    <row r="4" spans="1:5" x14ac:dyDescent="0.3">
      <c r="A4" s="10"/>
      <c r="B4" s="1"/>
      <c r="C4" s="1" t="s">
        <v>101</v>
      </c>
      <c r="D4" s="1" t="s">
        <v>47</v>
      </c>
      <c r="E4" s="11" t="s">
        <v>102</v>
      </c>
    </row>
    <row r="5" spans="1:5" x14ac:dyDescent="0.3">
      <c r="A5" s="8" t="s">
        <v>100</v>
      </c>
      <c r="B5" s="2" t="s">
        <v>0</v>
      </c>
      <c r="C5" s="12">
        <f>'3D mlhoviště'!G37</f>
        <v>0</v>
      </c>
      <c r="D5" s="12">
        <f>'3D mlhoviště'!G38</f>
        <v>0</v>
      </c>
      <c r="E5" s="13">
        <f>'3D mlhoviště'!G39</f>
        <v>0</v>
      </c>
    </row>
    <row r="6" spans="1:5" x14ac:dyDescent="0.3">
      <c r="A6" s="8" t="s">
        <v>103</v>
      </c>
      <c r="B6" s="2" t="s">
        <v>52</v>
      </c>
      <c r="C6" s="12">
        <f>'EPDM dráha'!G33</f>
        <v>0</v>
      </c>
      <c r="D6" s="12">
        <f>'EPDM dráha'!G34</f>
        <v>0</v>
      </c>
      <c r="E6" s="13">
        <f>'EPDM dráha'!G35</f>
        <v>0</v>
      </c>
    </row>
    <row r="7" spans="1:5" ht="15" thickBot="1" x14ac:dyDescent="0.35">
      <c r="A7" s="9" t="s">
        <v>104</v>
      </c>
      <c r="B7" s="3" t="s">
        <v>82</v>
      </c>
      <c r="C7" s="14">
        <f>'multifunkční hřiště'!G32</f>
        <v>0</v>
      </c>
      <c r="D7" s="14">
        <f>'multifunkční hřiště'!G33</f>
        <v>0</v>
      </c>
      <c r="E7" s="15">
        <f>'multifunkční hřiště'!G34</f>
        <v>0</v>
      </c>
    </row>
    <row r="8" spans="1:5" ht="15" thickBot="1" x14ac:dyDescent="0.35">
      <c r="A8" s="84"/>
      <c r="B8" s="85"/>
      <c r="C8" s="85"/>
      <c r="D8" s="85"/>
      <c r="E8" s="86"/>
    </row>
    <row r="9" spans="1:5" ht="15" thickBot="1" x14ac:dyDescent="0.35">
      <c r="A9" s="87" t="s">
        <v>105</v>
      </c>
      <c r="B9" s="88"/>
      <c r="C9" s="75">
        <f>C5+C6+C7</f>
        <v>0</v>
      </c>
      <c r="D9" s="75">
        <f>D5+D6+D7</f>
        <v>0</v>
      </c>
      <c r="E9" s="76">
        <f>E5+E6+E7</f>
        <v>0</v>
      </c>
    </row>
  </sheetData>
  <mergeCells count="4">
    <mergeCell ref="A1:E1"/>
    <mergeCell ref="B2:E2"/>
    <mergeCell ref="A8:E8"/>
    <mergeCell ref="A9:B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I3" sqref="I3"/>
    </sheetView>
  </sheetViews>
  <sheetFormatPr defaultRowHeight="14.4" x14ac:dyDescent="0.3"/>
  <cols>
    <col min="1" max="1" width="5.5546875" customWidth="1"/>
    <col min="2" max="2" width="35.44140625" customWidth="1"/>
    <col min="3" max="3" width="17.88671875" customWidth="1"/>
    <col min="4" max="4" width="6.109375" customWidth="1"/>
    <col min="5" max="5" width="4.44140625" customWidth="1"/>
    <col min="6" max="6" width="13.21875" customWidth="1"/>
    <col min="7" max="7" width="17.33203125" customWidth="1"/>
  </cols>
  <sheetData>
    <row r="1" spans="1:7" ht="28.2" customHeight="1" thickBot="1" x14ac:dyDescent="0.35">
      <c r="A1" s="89" t="s">
        <v>51</v>
      </c>
      <c r="B1" s="90"/>
      <c r="C1" s="90"/>
      <c r="D1" s="90"/>
      <c r="E1" s="90"/>
      <c r="F1" s="90"/>
      <c r="G1" s="91"/>
    </row>
    <row r="2" spans="1:7" ht="28.8" customHeight="1" thickBot="1" x14ac:dyDescent="0.35">
      <c r="A2" s="92" t="s">
        <v>0</v>
      </c>
      <c r="B2" s="93"/>
      <c r="C2" s="16"/>
      <c r="D2" s="16"/>
      <c r="E2" s="16"/>
      <c r="F2" s="16"/>
      <c r="G2" s="17"/>
    </row>
    <row r="3" spans="1:7" ht="67.8" customHeight="1" thickBot="1" x14ac:dyDescent="0.35">
      <c r="A3" s="106" t="s">
        <v>1</v>
      </c>
      <c r="B3" s="107"/>
      <c r="C3" s="107"/>
      <c r="D3" s="107"/>
      <c r="E3" s="106" t="s">
        <v>2</v>
      </c>
      <c r="F3" s="107"/>
      <c r="G3" s="108"/>
    </row>
    <row r="4" spans="1:7" ht="15" thickBot="1" x14ac:dyDescent="0.35">
      <c r="A4" s="18" t="s">
        <v>3</v>
      </c>
      <c r="B4" s="19" t="s">
        <v>4</v>
      </c>
      <c r="C4" s="19" t="s">
        <v>5</v>
      </c>
      <c r="D4" s="20" t="s">
        <v>6</v>
      </c>
      <c r="E4" s="20" t="s">
        <v>9</v>
      </c>
      <c r="F4" s="20" t="s">
        <v>7</v>
      </c>
      <c r="G4" s="21" t="s">
        <v>8</v>
      </c>
    </row>
    <row r="5" spans="1:7" ht="43.2" x14ac:dyDescent="0.3">
      <c r="A5" s="22">
        <v>1</v>
      </c>
      <c r="B5" s="23" t="s">
        <v>10</v>
      </c>
      <c r="C5" s="24"/>
      <c r="D5" s="25" t="s">
        <v>50</v>
      </c>
      <c r="E5" s="25">
        <v>105</v>
      </c>
      <c r="F5" s="44">
        <v>0</v>
      </c>
      <c r="G5" s="26">
        <f>F5*E5</f>
        <v>0</v>
      </c>
    </row>
    <row r="6" spans="1:7" x14ac:dyDescent="0.3">
      <c r="A6" s="27">
        <v>2</v>
      </c>
      <c r="B6" s="28" t="s">
        <v>11</v>
      </c>
      <c r="C6" s="28"/>
      <c r="D6" s="29" t="s">
        <v>12</v>
      </c>
      <c r="E6" s="29">
        <v>1</v>
      </c>
      <c r="F6" s="45">
        <v>0</v>
      </c>
      <c r="G6" s="30">
        <f t="shared" ref="G6:G34" si="0">F6*E6</f>
        <v>0</v>
      </c>
    </row>
    <row r="7" spans="1:7" x14ac:dyDescent="0.3">
      <c r="A7" s="27">
        <v>3</v>
      </c>
      <c r="B7" s="28" t="s">
        <v>13</v>
      </c>
      <c r="C7" s="28"/>
      <c r="D7" s="29" t="s">
        <v>12</v>
      </c>
      <c r="E7" s="29">
        <v>1</v>
      </c>
      <c r="F7" s="45">
        <v>0</v>
      </c>
      <c r="G7" s="30">
        <f t="shared" si="0"/>
        <v>0</v>
      </c>
    </row>
    <row r="8" spans="1:7" ht="57.6" x14ac:dyDescent="0.3">
      <c r="A8" s="27">
        <v>4</v>
      </c>
      <c r="B8" s="31" t="s">
        <v>14</v>
      </c>
      <c r="C8" s="33" t="s">
        <v>48</v>
      </c>
      <c r="D8" s="29" t="s">
        <v>12</v>
      </c>
      <c r="E8" s="29">
        <v>1</v>
      </c>
      <c r="F8" s="45">
        <v>0</v>
      </c>
      <c r="G8" s="30">
        <f t="shared" si="0"/>
        <v>0</v>
      </c>
    </row>
    <row r="9" spans="1:7" ht="21" customHeight="1" x14ac:dyDescent="0.3">
      <c r="A9" s="27">
        <v>5</v>
      </c>
      <c r="B9" s="28" t="s">
        <v>15</v>
      </c>
      <c r="C9" s="94" t="s">
        <v>16</v>
      </c>
      <c r="D9" s="29" t="s">
        <v>17</v>
      </c>
      <c r="E9" s="29">
        <v>3</v>
      </c>
      <c r="F9" s="45">
        <v>0</v>
      </c>
      <c r="G9" s="30">
        <f t="shared" si="0"/>
        <v>0</v>
      </c>
    </row>
    <row r="10" spans="1:7" x14ac:dyDescent="0.3">
      <c r="A10" s="27">
        <v>6</v>
      </c>
      <c r="B10" s="28" t="s">
        <v>18</v>
      </c>
      <c r="C10" s="94"/>
      <c r="D10" s="29" t="s">
        <v>17</v>
      </c>
      <c r="E10" s="29">
        <v>1</v>
      </c>
      <c r="F10" s="45">
        <v>0</v>
      </c>
      <c r="G10" s="30">
        <f t="shared" si="0"/>
        <v>0</v>
      </c>
    </row>
    <row r="11" spans="1:7" x14ac:dyDescent="0.3">
      <c r="A11" s="27">
        <v>7</v>
      </c>
      <c r="B11" s="28" t="s">
        <v>19</v>
      </c>
      <c r="C11" s="94"/>
      <c r="D11" s="29" t="s">
        <v>17</v>
      </c>
      <c r="E11" s="29">
        <v>7</v>
      </c>
      <c r="F11" s="45">
        <v>0</v>
      </c>
      <c r="G11" s="30">
        <f t="shared" si="0"/>
        <v>0</v>
      </c>
    </row>
    <row r="12" spans="1:7" x14ac:dyDescent="0.3">
      <c r="A12" s="27">
        <v>8</v>
      </c>
      <c r="B12" s="28" t="s">
        <v>20</v>
      </c>
      <c r="C12" s="94"/>
      <c r="D12" s="29" t="s">
        <v>17</v>
      </c>
      <c r="E12" s="29">
        <v>3</v>
      </c>
      <c r="F12" s="45">
        <v>0</v>
      </c>
      <c r="G12" s="30">
        <f t="shared" si="0"/>
        <v>0</v>
      </c>
    </row>
    <row r="13" spans="1:7" x14ac:dyDescent="0.3">
      <c r="A13" s="27">
        <v>9</v>
      </c>
      <c r="B13" s="28" t="s">
        <v>22</v>
      </c>
      <c r="C13" s="94"/>
      <c r="D13" s="29" t="s">
        <v>17</v>
      </c>
      <c r="E13" s="29">
        <v>1</v>
      </c>
      <c r="F13" s="45">
        <v>0</v>
      </c>
      <c r="G13" s="30">
        <f t="shared" si="0"/>
        <v>0</v>
      </c>
    </row>
    <row r="14" spans="1:7" x14ac:dyDescent="0.3">
      <c r="A14" s="27">
        <v>10</v>
      </c>
      <c r="B14" s="28" t="s">
        <v>23</v>
      </c>
      <c r="C14" s="94"/>
      <c r="D14" s="29" t="s">
        <v>17</v>
      </c>
      <c r="E14" s="29">
        <v>6</v>
      </c>
      <c r="F14" s="45">
        <v>0</v>
      </c>
      <c r="G14" s="30">
        <f t="shared" si="0"/>
        <v>0</v>
      </c>
    </row>
    <row r="15" spans="1:7" x14ac:dyDescent="0.3">
      <c r="A15" s="27">
        <v>11</v>
      </c>
      <c r="B15" s="28" t="s">
        <v>24</v>
      </c>
      <c r="C15" s="94"/>
      <c r="D15" s="29" t="s">
        <v>17</v>
      </c>
      <c r="E15" s="29">
        <v>2</v>
      </c>
      <c r="F15" s="45">
        <v>0</v>
      </c>
      <c r="G15" s="30">
        <f t="shared" si="0"/>
        <v>0</v>
      </c>
    </row>
    <row r="16" spans="1:7" x14ac:dyDescent="0.3">
      <c r="A16" s="27">
        <v>12</v>
      </c>
      <c r="B16" s="28" t="s">
        <v>25</v>
      </c>
      <c r="C16" s="94"/>
      <c r="D16" s="29" t="s">
        <v>17</v>
      </c>
      <c r="E16" s="29">
        <v>2</v>
      </c>
      <c r="F16" s="45">
        <v>0</v>
      </c>
      <c r="G16" s="30">
        <f t="shared" si="0"/>
        <v>0</v>
      </c>
    </row>
    <row r="17" spans="1:7" x14ac:dyDescent="0.3">
      <c r="A17" s="27">
        <v>13</v>
      </c>
      <c r="B17" s="28" t="s">
        <v>21</v>
      </c>
      <c r="C17" s="94"/>
      <c r="D17" s="29" t="s">
        <v>17</v>
      </c>
      <c r="E17" s="29">
        <v>4</v>
      </c>
      <c r="F17" s="45">
        <v>0</v>
      </c>
      <c r="G17" s="30">
        <f t="shared" si="0"/>
        <v>0</v>
      </c>
    </row>
    <row r="18" spans="1:7" x14ac:dyDescent="0.3">
      <c r="A18" s="27">
        <v>14</v>
      </c>
      <c r="B18" s="28" t="s">
        <v>26</v>
      </c>
      <c r="C18" s="94"/>
      <c r="D18" s="29" t="s">
        <v>17</v>
      </c>
      <c r="E18" s="29">
        <v>1</v>
      </c>
      <c r="F18" s="45">
        <v>0</v>
      </c>
      <c r="G18" s="30">
        <f t="shared" si="0"/>
        <v>0</v>
      </c>
    </row>
    <row r="19" spans="1:7" x14ac:dyDescent="0.3">
      <c r="A19" s="27">
        <v>15</v>
      </c>
      <c r="B19" s="28" t="s">
        <v>27</v>
      </c>
      <c r="C19" s="94"/>
      <c r="D19" s="29" t="s">
        <v>17</v>
      </c>
      <c r="E19" s="29">
        <v>2</v>
      </c>
      <c r="F19" s="45">
        <v>0</v>
      </c>
      <c r="G19" s="30">
        <f t="shared" si="0"/>
        <v>0</v>
      </c>
    </row>
    <row r="20" spans="1:7" x14ac:dyDescent="0.3">
      <c r="A20" s="27">
        <v>16</v>
      </c>
      <c r="B20" s="28" t="s">
        <v>28</v>
      </c>
      <c r="C20" s="94"/>
      <c r="D20" s="29" t="s">
        <v>17</v>
      </c>
      <c r="E20" s="29">
        <v>1</v>
      </c>
      <c r="F20" s="45">
        <v>0</v>
      </c>
      <c r="G20" s="30">
        <f t="shared" si="0"/>
        <v>0</v>
      </c>
    </row>
    <row r="21" spans="1:7" x14ac:dyDescent="0.3">
      <c r="A21" s="27">
        <v>17</v>
      </c>
      <c r="B21" s="28" t="s">
        <v>29</v>
      </c>
      <c r="C21" s="94"/>
      <c r="D21" s="29" t="s">
        <v>17</v>
      </c>
      <c r="E21" s="29">
        <v>1</v>
      </c>
      <c r="F21" s="45">
        <v>0</v>
      </c>
      <c r="G21" s="30">
        <f t="shared" si="0"/>
        <v>0</v>
      </c>
    </row>
    <row r="22" spans="1:7" x14ac:dyDescent="0.3">
      <c r="A22" s="27">
        <v>18</v>
      </c>
      <c r="B22" s="28" t="s">
        <v>30</v>
      </c>
      <c r="C22" s="94"/>
      <c r="D22" s="29" t="s">
        <v>17</v>
      </c>
      <c r="E22" s="29">
        <v>4</v>
      </c>
      <c r="F22" s="45">
        <v>0</v>
      </c>
      <c r="G22" s="30">
        <f t="shared" si="0"/>
        <v>0</v>
      </c>
    </row>
    <row r="23" spans="1:7" x14ac:dyDescent="0.3">
      <c r="A23" s="27">
        <v>19</v>
      </c>
      <c r="B23" s="28" t="s">
        <v>31</v>
      </c>
      <c r="C23" s="94"/>
      <c r="D23" s="29" t="s">
        <v>17</v>
      </c>
      <c r="E23" s="29">
        <v>10</v>
      </c>
      <c r="F23" s="45">
        <v>0</v>
      </c>
      <c r="G23" s="30">
        <f t="shared" si="0"/>
        <v>0</v>
      </c>
    </row>
    <row r="24" spans="1:7" x14ac:dyDescent="0.3">
      <c r="A24" s="27">
        <v>20</v>
      </c>
      <c r="B24" s="28" t="s">
        <v>32</v>
      </c>
      <c r="C24" s="94"/>
      <c r="D24" s="29" t="s">
        <v>17</v>
      </c>
      <c r="E24" s="29">
        <v>1</v>
      </c>
      <c r="F24" s="45">
        <v>0</v>
      </c>
      <c r="G24" s="30">
        <f t="shared" si="0"/>
        <v>0</v>
      </c>
    </row>
    <row r="25" spans="1:7" x14ac:dyDescent="0.3">
      <c r="A25" s="27">
        <v>21</v>
      </c>
      <c r="B25" s="28" t="s">
        <v>33</v>
      </c>
      <c r="C25" s="94"/>
      <c r="D25" s="29" t="s">
        <v>17</v>
      </c>
      <c r="E25" s="29">
        <v>1</v>
      </c>
      <c r="F25" s="45">
        <v>0</v>
      </c>
      <c r="G25" s="30">
        <f t="shared" si="0"/>
        <v>0</v>
      </c>
    </row>
    <row r="26" spans="1:7" x14ac:dyDescent="0.3">
      <c r="A26" s="27">
        <v>22</v>
      </c>
      <c r="B26" s="28" t="s">
        <v>34</v>
      </c>
      <c r="C26" s="94"/>
      <c r="D26" s="29" t="s">
        <v>17</v>
      </c>
      <c r="E26" s="29">
        <v>1</v>
      </c>
      <c r="F26" s="45">
        <v>0</v>
      </c>
      <c r="G26" s="30">
        <f t="shared" si="0"/>
        <v>0</v>
      </c>
    </row>
    <row r="27" spans="1:7" x14ac:dyDescent="0.3">
      <c r="A27" s="27">
        <v>23</v>
      </c>
      <c r="B27" s="28" t="s">
        <v>35</v>
      </c>
      <c r="C27" s="94"/>
      <c r="D27" s="29" t="s">
        <v>17</v>
      </c>
      <c r="E27" s="29">
        <v>1</v>
      </c>
      <c r="F27" s="45">
        <v>0</v>
      </c>
      <c r="G27" s="30">
        <f t="shared" si="0"/>
        <v>0</v>
      </c>
    </row>
    <row r="28" spans="1:7" x14ac:dyDescent="0.3">
      <c r="A28" s="27">
        <v>24</v>
      </c>
      <c r="B28" s="28" t="s">
        <v>36</v>
      </c>
      <c r="C28" s="94"/>
      <c r="D28" s="29" t="s">
        <v>17</v>
      </c>
      <c r="E28" s="29">
        <v>1</v>
      </c>
      <c r="F28" s="45">
        <v>0</v>
      </c>
      <c r="G28" s="30">
        <f t="shared" si="0"/>
        <v>0</v>
      </c>
    </row>
    <row r="29" spans="1:7" x14ac:dyDescent="0.3">
      <c r="A29" s="27">
        <v>25</v>
      </c>
      <c r="B29" s="28" t="s">
        <v>37</v>
      </c>
      <c r="C29" s="94"/>
      <c r="D29" s="29" t="s">
        <v>17</v>
      </c>
      <c r="E29" s="29">
        <v>3</v>
      </c>
      <c r="F29" s="45">
        <v>0</v>
      </c>
      <c r="G29" s="30">
        <f t="shared" si="0"/>
        <v>0</v>
      </c>
    </row>
    <row r="30" spans="1:7" ht="28.8" x14ac:dyDescent="0.3">
      <c r="A30" s="27">
        <v>26</v>
      </c>
      <c r="B30" s="31" t="s">
        <v>38</v>
      </c>
      <c r="C30" s="28"/>
      <c r="D30" s="29" t="s">
        <v>12</v>
      </c>
      <c r="E30" s="29">
        <v>1</v>
      </c>
      <c r="F30" s="45">
        <v>0</v>
      </c>
      <c r="G30" s="30">
        <f t="shared" si="0"/>
        <v>0</v>
      </c>
    </row>
    <row r="31" spans="1:7" ht="144" x14ac:dyDescent="0.3">
      <c r="A31" s="27">
        <v>27</v>
      </c>
      <c r="B31" s="31" t="s">
        <v>39</v>
      </c>
      <c r="C31" s="28"/>
      <c r="D31" s="29" t="s">
        <v>17</v>
      </c>
      <c r="E31" s="29">
        <v>1</v>
      </c>
      <c r="F31" s="45">
        <v>0</v>
      </c>
      <c r="G31" s="30">
        <f t="shared" si="0"/>
        <v>0</v>
      </c>
    </row>
    <row r="32" spans="1:7" ht="72" x14ac:dyDescent="0.3">
      <c r="A32" s="27">
        <v>28</v>
      </c>
      <c r="B32" s="31" t="s">
        <v>40</v>
      </c>
      <c r="C32" s="28"/>
      <c r="D32" s="29" t="s">
        <v>12</v>
      </c>
      <c r="E32" s="29">
        <v>1</v>
      </c>
      <c r="F32" s="45">
        <v>0</v>
      </c>
      <c r="G32" s="30">
        <f t="shared" si="0"/>
        <v>0</v>
      </c>
    </row>
    <row r="33" spans="1:7" ht="86.4" x14ac:dyDescent="0.3">
      <c r="A33" s="27">
        <v>29</v>
      </c>
      <c r="B33" s="34" t="s">
        <v>41</v>
      </c>
      <c r="C33" s="35"/>
      <c r="D33" s="36" t="s">
        <v>42</v>
      </c>
      <c r="E33" s="36">
        <v>5</v>
      </c>
      <c r="F33" s="45">
        <v>0</v>
      </c>
      <c r="G33" s="30">
        <f t="shared" si="0"/>
        <v>0</v>
      </c>
    </row>
    <row r="34" spans="1:7" ht="58.2" thickBot="1" x14ac:dyDescent="0.35">
      <c r="A34" s="37">
        <v>30</v>
      </c>
      <c r="B34" s="38" t="s">
        <v>107</v>
      </c>
      <c r="C34" s="39"/>
      <c r="D34" s="40" t="s">
        <v>49</v>
      </c>
      <c r="E34" s="40">
        <v>1</v>
      </c>
      <c r="F34" s="45">
        <v>0</v>
      </c>
      <c r="G34" s="41">
        <f t="shared" si="0"/>
        <v>0</v>
      </c>
    </row>
    <row r="35" spans="1:7" ht="29.4" customHeight="1" x14ac:dyDescent="0.3">
      <c r="A35" s="42">
        <v>31</v>
      </c>
      <c r="B35" s="101" t="s">
        <v>43</v>
      </c>
      <c r="C35" s="100"/>
      <c r="D35" s="100"/>
      <c r="E35" s="100"/>
      <c r="F35" s="102"/>
      <c r="G35" s="46">
        <v>0</v>
      </c>
    </row>
    <row r="36" spans="1:7" ht="43.8" customHeight="1" thickBot="1" x14ac:dyDescent="0.35">
      <c r="A36" s="37">
        <v>32</v>
      </c>
      <c r="B36" s="103" t="s">
        <v>44</v>
      </c>
      <c r="C36" s="104"/>
      <c r="D36" s="104"/>
      <c r="E36" s="104"/>
      <c r="F36" s="105"/>
      <c r="G36" s="47">
        <v>0</v>
      </c>
    </row>
    <row r="37" spans="1:7" ht="18" customHeight="1" x14ac:dyDescent="0.3">
      <c r="A37" s="99" t="s">
        <v>45</v>
      </c>
      <c r="B37" s="100"/>
      <c r="C37" s="100"/>
      <c r="D37" s="100"/>
      <c r="E37" s="100"/>
      <c r="F37" s="100"/>
      <c r="G37" s="26">
        <f>SUM(G5:G36)</f>
        <v>0</v>
      </c>
    </row>
    <row r="38" spans="1:7" ht="18" customHeight="1" x14ac:dyDescent="0.3">
      <c r="A38" s="97" t="s">
        <v>47</v>
      </c>
      <c r="B38" s="98"/>
      <c r="C38" s="98"/>
      <c r="D38" s="98"/>
      <c r="E38" s="98"/>
      <c r="F38" s="98"/>
      <c r="G38" s="30">
        <f>(G37/100)*21</f>
        <v>0</v>
      </c>
    </row>
    <row r="39" spans="1:7" ht="18" customHeight="1" thickBot="1" x14ac:dyDescent="0.35">
      <c r="A39" s="95" t="s">
        <v>46</v>
      </c>
      <c r="B39" s="96"/>
      <c r="C39" s="96"/>
      <c r="D39" s="96"/>
      <c r="E39" s="96"/>
      <c r="F39" s="96"/>
      <c r="G39" s="43">
        <f>G37+G38</f>
        <v>0</v>
      </c>
    </row>
  </sheetData>
  <sheetProtection algorithmName="SHA-512" hashValue="cErEWJpdvAVpZsbrENkuzzdPEYoBjIz9NR8NCTkVrRxUqZ4/blUrdR2PxAzbHqthGiqbw7Fy1oIAfslTdGCq6Q==" saltValue="2qCU2wijG/ozS7KVe5xXww==" spinCount="100000" sheet="1" objects="1" scenarios="1"/>
  <mergeCells count="10">
    <mergeCell ref="A39:F39"/>
    <mergeCell ref="A38:F38"/>
    <mergeCell ref="A37:F37"/>
    <mergeCell ref="B35:F35"/>
    <mergeCell ref="B36:F36"/>
    <mergeCell ref="A1:G1"/>
    <mergeCell ref="A3:D3"/>
    <mergeCell ref="A2:B2"/>
    <mergeCell ref="C9:C29"/>
    <mergeCell ref="E3:G3"/>
  </mergeCells>
  <pageMargins left="0.7" right="0.7" top="0.78740157499999996" bottom="0.78740157499999996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activeCell="I3" sqref="I3"/>
    </sheetView>
  </sheetViews>
  <sheetFormatPr defaultRowHeight="14.4" x14ac:dyDescent="0.3"/>
  <cols>
    <col min="1" max="1" width="5.77734375" customWidth="1"/>
    <col min="2" max="2" width="35.44140625" customWidth="1"/>
    <col min="3" max="3" width="17.88671875" customWidth="1"/>
    <col min="4" max="5" width="6.109375" customWidth="1"/>
    <col min="6" max="6" width="11.77734375" customWidth="1"/>
    <col min="7" max="7" width="17.33203125" customWidth="1"/>
  </cols>
  <sheetData>
    <row r="1" spans="1:7" ht="28.2" customHeight="1" thickBot="1" x14ac:dyDescent="0.35">
      <c r="A1" s="89" t="s">
        <v>51</v>
      </c>
      <c r="B1" s="90"/>
      <c r="C1" s="90"/>
      <c r="D1" s="90"/>
      <c r="E1" s="90"/>
      <c r="F1" s="90"/>
      <c r="G1" s="91"/>
    </row>
    <row r="2" spans="1:7" ht="28.2" customHeight="1" thickBot="1" x14ac:dyDescent="0.35">
      <c r="A2" s="92" t="s">
        <v>52</v>
      </c>
      <c r="B2" s="93"/>
      <c r="C2" s="16"/>
      <c r="D2" s="16"/>
      <c r="E2" s="16"/>
      <c r="F2" s="16"/>
      <c r="G2" s="17"/>
    </row>
    <row r="3" spans="1:7" ht="67.8" customHeight="1" thickBot="1" x14ac:dyDescent="0.35">
      <c r="A3" s="106" t="s">
        <v>1</v>
      </c>
      <c r="B3" s="107"/>
      <c r="C3" s="107"/>
      <c r="D3" s="107"/>
      <c r="E3" s="106" t="s">
        <v>2</v>
      </c>
      <c r="F3" s="107"/>
      <c r="G3" s="108"/>
    </row>
    <row r="4" spans="1:7" ht="15" thickBot="1" x14ac:dyDescent="0.35">
      <c r="A4" s="18" t="s">
        <v>3</v>
      </c>
      <c r="B4" s="19" t="s">
        <v>4</v>
      </c>
      <c r="C4" s="20" t="s">
        <v>5</v>
      </c>
      <c r="D4" s="20" t="s">
        <v>6</v>
      </c>
      <c r="E4" s="20" t="s">
        <v>9</v>
      </c>
      <c r="F4" s="20" t="s">
        <v>7</v>
      </c>
      <c r="G4" s="21" t="s">
        <v>8</v>
      </c>
    </row>
    <row r="5" spans="1:7" x14ac:dyDescent="0.3">
      <c r="A5" s="48">
        <v>1</v>
      </c>
      <c r="B5" s="49" t="s">
        <v>53</v>
      </c>
      <c r="C5" s="49"/>
      <c r="D5" s="50" t="s">
        <v>12</v>
      </c>
      <c r="E5" s="50">
        <v>1</v>
      </c>
      <c r="F5" s="67">
        <v>0</v>
      </c>
      <c r="G5" s="51">
        <f>F5*E5</f>
        <v>0</v>
      </c>
    </row>
    <row r="6" spans="1:7" ht="31.8" customHeight="1" x14ac:dyDescent="0.3">
      <c r="A6" s="52">
        <v>2</v>
      </c>
      <c r="B6" s="53" t="s">
        <v>54</v>
      </c>
      <c r="C6" s="54" t="s">
        <v>55</v>
      </c>
      <c r="D6" s="55" t="s">
        <v>50</v>
      </c>
      <c r="E6" s="56">
        <v>35</v>
      </c>
      <c r="F6" s="77">
        <v>0</v>
      </c>
      <c r="G6" s="57">
        <f>F6*E6</f>
        <v>0</v>
      </c>
    </row>
    <row r="7" spans="1:7" ht="51" customHeight="1" x14ac:dyDescent="0.3">
      <c r="A7" s="52">
        <v>3</v>
      </c>
      <c r="B7" s="58" t="s">
        <v>56</v>
      </c>
      <c r="C7" s="56" t="s">
        <v>57</v>
      </c>
      <c r="D7" s="55" t="s">
        <v>58</v>
      </c>
      <c r="E7" s="59">
        <v>6.83</v>
      </c>
      <c r="F7" s="77">
        <v>0</v>
      </c>
      <c r="G7" s="57">
        <f t="shared" ref="G7:G17" si="0">F7*E7</f>
        <v>0</v>
      </c>
    </row>
    <row r="8" spans="1:7" ht="46.2" customHeight="1" x14ac:dyDescent="0.3">
      <c r="A8" s="52">
        <v>4</v>
      </c>
      <c r="B8" s="58" t="s">
        <v>59</v>
      </c>
      <c r="C8" s="60"/>
      <c r="D8" s="55" t="s">
        <v>58</v>
      </c>
      <c r="E8" s="59">
        <v>11.4</v>
      </c>
      <c r="F8" s="77">
        <v>0</v>
      </c>
      <c r="G8" s="57">
        <f t="shared" si="0"/>
        <v>0</v>
      </c>
    </row>
    <row r="9" spans="1:7" ht="48" customHeight="1" x14ac:dyDescent="0.3">
      <c r="A9" s="52">
        <v>5</v>
      </c>
      <c r="B9" s="58" t="s">
        <v>60</v>
      </c>
      <c r="C9" s="60"/>
      <c r="D9" s="56" t="s">
        <v>42</v>
      </c>
      <c r="E9" s="56">
        <v>32</v>
      </c>
      <c r="F9" s="77">
        <v>0</v>
      </c>
      <c r="G9" s="57">
        <f t="shared" si="0"/>
        <v>0</v>
      </c>
    </row>
    <row r="10" spans="1:7" ht="48" customHeight="1" x14ac:dyDescent="0.3">
      <c r="A10" s="52">
        <v>6</v>
      </c>
      <c r="B10" s="58" t="s">
        <v>61</v>
      </c>
      <c r="C10" s="54" t="s">
        <v>62</v>
      </c>
      <c r="D10" s="55" t="s">
        <v>58</v>
      </c>
      <c r="E10" s="56">
        <v>7.3</v>
      </c>
      <c r="F10" s="77">
        <v>0</v>
      </c>
      <c r="G10" s="57">
        <f t="shared" si="0"/>
        <v>0</v>
      </c>
    </row>
    <row r="11" spans="1:7" ht="51.6" customHeight="1" x14ac:dyDescent="0.3">
      <c r="A11" s="52">
        <v>7</v>
      </c>
      <c r="B11" s="58" t="s">
        <v>63</v>
      </c>
      <c r="C11" s="54" t="s">
        <v>62</v>
      </c>
      <c r="D11" s="55" t="s">
        <v>50</v>
      </c>
      <c r="E11" s="56">
        <v>25</v>
      </c>
      <c r="F11" s="77">
        <v>0</v>
      </c>
      <c r="G11" s="57">
        <f t="shared" si="0"/>
        <v>0</v>
      </c>
    </row>
    <row r="12" spans="1:7" ht="39" customHeight="1" x14ac:dyDescent="0.3">
      <c r="A12" s="52">
        <v>8</v>
      </c>
      <c r="B12" s="58" t="s">
        <v>64</v>
      </c>
      <c r="C12" s="60"/>
      <c r="D12" s="55" t="s">
        <v>58</v>
      </c>
      <c r="E12" s="56">
        <v>7.3</v>
      </c>
      <c r="F12" s="77">
        <v>0</v>
      </c>
      <c r="G12" s="57">
        <f t="shared" si="0"/>
        <v>0</v>
      </c>
    </row>
    <row r="13" spans="1:7" ht="39" customHeight="1" x14ac:dyDescent="0.3">
      <c r="A13" s="52">
        <v>9</v>
      </c>
      <c r="B13" s="58" t="s">
        <v>65</v>
      </c>
      <c r="C13" s="54" t="s">
        <v>66</v>
      </c>
      <c r="D13" s="55" t="s">
        <v>58</v>
      </c>
      <c r="E13" s="56">
        <v>4</v>
      </c>
      <c r="F13" s="77">
        <v>0</v>
      </c>
      <c r="G13" s="57">
        <f t="shared" si="0"/>
        <v>0</v>
      </c>
    </row>
    <row r="14" spans="1:7" ht="37.799999999999997" customHeight="1" x14ac:dyDescent="0.3">
      <c r="A14" s="52">
        <v>10</v>
      </c>
      <c r="B14" s="58" t="s">
        <v>67</v>
      </c>
      <c r="C14" s="60"/>
      <c r="D14" s="55" t="s">
        <v>50</v>
      </c>
      <c r="E14" s="56">
        <v>28</v>
      </c>
      <c r="F14" s="77">
        <v>0</v>
      </c>
      <c r="G14" s="57">
        <f t="shared" si="0"/>
        <v>0</v>
      </c>
    </row>
    <row r="15" spans="1:7" ht="38.4" customHeight="1" x14ac:dyDescent="0.3">
      <c r="A15" s="52">
        <v>11</v>
      </c>
      <c r="B15" s="58" t="s">
        <v>68</v>
      </c>
      <c r="C15" s="60"/>
      <c r="D15" s="55" t="s">
        <v>50</v>
      </c>
      <c r="E15" s="56">
        <v>28</v>
      </c>
      <c r="F15" s="77">
        <v>0</v>
      </c>
      <c r="G15" s="57">
        <f t="shared" si="0"/>
        <v>0</v>
      </c>
    </row>
    <row r="16" spans="1:7" ht="16.2" x14ac:dyDescent="0.3">
      <c r="A16" s="52">
        <v>12</v>
      </c>
      <c r="B16" s="60" t="s">
        <v>69</v>
      </c>
      <c r="C16" s="60"/>
      <c r="D16" s="55" t="s">
        <v>50</v>
      </c>
      <c r="E16" s="56">
        <v>40</v>
      </c>
      <c r="F16" s="77">
        <v>0</v>
      </c>
      <c r="G16" s="57">
        <f t="shared" si="0"/>
        <v>0</v>
      </c>
    </row>
    <row r="17" spans="1:7" ht="16.2" x14ac:dyDescent="0.3">
      <c r="A17" s="52">
        <v>13</v>
      </c>
      <c r="B17" s="61" t="s">
        <v>70</v>
      </c>
      <c r="C17" s="61"/>
      <c r="D17" s="55" t="s">
        <v>50</v>
      </c>
      <c r="E17" s="56">
        <v>40</v>
      </c>
      <c r="F17" s="77">
        <v>0</v>
      </c>
      <c r="G17" s="57">
        <f t="shared" si="0"/>
        <v>0</v>
      </c>
    </row>
    <row r="18" spans="1:7" ht="63" customHeight="1" x14ac:dyDescent="0.3">
      <c r="A18" s="52">
        <v>14</v>
      </c>
      <c r="B18" s="53" t="s">
        <v>10</v>
      </c>
      <c r="C18" s="62"/>
      <c r="D18" s="55" t="s">
        <v>50</v>
      </c>
      <c r="E18" s="55">
        <v>65</v>
      </c>
      <c r="F18" s="77">
        <v>0</v>
      </c>
      <c r="G18" s="63">
        <f>F18*E18</f>
        <v>0</v>
      </c>
    </row>
    <row r="19" spans="1:7" x14ac:dyDescent="0.3">
      <c r="A19" s="52">
        <v>15</v>
      </c>
      <c r="B19" s="28" t="s">
        <v>13</v>
      </c>
      <c r="C19" s="28"/>
      <c r="D19" s="29" t="s">
        <v>12</v>
      </c>
      <c r="E19" s="29">
        <v>1</v>
      </c>
      <c r="F19" s="77">
        <v>0</v>
      </c>
      <c r="G19" s="30">
        <f t="shared" ref="G19:G30" si="1">F19*E19</f>
        <v>0</v>
      </c>
    </row>
    <row r="20" spans="1:7" ht="57.6" customHeight="1" x14ac:dyDescent="0.3">
      <c r="A20" s="52">
        <v>16</v>
      </c>
      <c r="B20" s="64" t="s">
        <v>14</v>
      </c>
      <c r="C20" s="33" t="s">
        <v>48</v>
      </c>
      <c r="D20" s="29" t="s">
        <v>12</v>
      </c>
      <c r="E20" s="29">
        <v>1</v>
      </c>
      <c r="F20" s="77">
        <v>0</v>
      </c>
      <c r="G20" s="30">
        <f t="shared" si="1"/>
        <v>0</v>
      </c>
    </row>
    <row r="21" spans="1:7" x14ac:dyDescent="0.3">
      <c r="A21" s="52">
        <v>17</v>
      </c>
      <c r="B21" s="28" t="s">
        <v>71</v>
      </c>
      <c r="C21" s="94" t="s">
        <v>16</v>
      </c>
      <c r="D21" s="29" t="s">
        <v>17</v>
      </c>
      <c r="E21" s="29">
        <v>1</v>
      </c>
      <c r="F21" s="77">
        <v>0</v>
      </c>
      <c r="G21" s="30">
        <f t="shared" si="1"/>
        <v>0</v>
      </c>
    </row>
    <row r="22" spans="1:7" x14ac:dyDescent="0.3">
      <c r="A22" s="52">
        <v>18</v>
      </c>
      <c r="B22" s="28" t="s">
        <v>72</v>
      </c>
      <c r="C22" s="94"/>
      <c r="D22" s="29" t="s">
        <v>17</v>
      </c>
      <c r="E22" s="29">
        <v>1</v>
      </c>
      <c r="F22" s="77">
        <v>0</v>
      </c>
      <c r="G22" s="30">
        <f t="shared" si="1"/>
        <v>0</v>
      </c>
    </row>
    <row r="23" spans="1:7" x14ac:dyDescent="0.3">
      <c r="A23" s="52">
        <v>19</v>
      </c>
      <c r="B23" s="28" t="s">
        <v>73</v>
      </c>
      <c r="C23" s="94"/>
      <c r="D23" s="29" t="s">
        <v>17</v>
      </c>
      <c r="E23" s="29">
        <v>2</v>
      </c>
      <c r="F23" s="77">
        <v>0</v>
      </c>
      <c r="G23" s="30">
        <f t="shared" si="1"/>
        <v>0</v>
      </c>
    </row>
    <row r="24" spans="1:7" x14ac:dyDescent="0.3">
      <c r="A24" s="52">
        <v>20</v>
      </c>
      <c r="B24" s="28" t="s">
        <v>74</v>
      </c>
      <c r="C24" s="94"/>
      <c r="D24" s="29" t="s">
        <v>17</v>
      </c>
      <c r="E24" s="29">
        <v>2</v>
      </c>
      <c r="F24" s="77">
        <v>0</v>
      </c>
      <c r="G24" s="30">
        <f t="shared" si="1"/>
        <v>0</v>
      </c>
    </row>
    <row r="25" spans="1:7" x14ac:dyDescent="0.3">
      <c r="A25" s="52">
        <v>21</v>
      </c>
      <c r="B25" s="28" t="s">
        <v>75</v>
      </c>
      <c r="C25" s="94"/>
      <c r="D25" s="29" t="s">
        <v>17</v>
      </c>
      <c r="E25" s="29">
        <v>9</v>
      </c>
      <c r="F25" s="77">
        <v>0</v>
      </c>
      <c r="G25" s="30">
        <f t="shared" si="1"/>
        <v>0</v>
      </c>
    </row>
    <row r="26" spans="1:7" x14ac:dyDescent="0.3">
      <c r="A26" s="52">
        <v>22</v>
      </c>
      <c r="B26" s="28" t="s">
        <v>76</v>
      </c>
      <c r="C26" s="94"/>
      <c r="D26" s="29" t="s">
        <v>17</v>
      </c>
      <c r="E26" s="29">
        <v>3</v>
      </c>
      <c r="F26" s="77">
        <v>0</v>
      </c>
      <c r="G26" s="30">
        <f t="shared" si="1"/>
        <v>0</v>
      </c>
    </row>
    <row r="27" spans="1:7" x14ac:dyDescent="0.3">
      <c r="A27" s="52">
        <v>23</v>
      </c>
      <c r="B27" s="28" t="s">
        <v>77</v>
      </c>
      <c r="C27" s="94"/>
      <c r="D27" s="29" t="s">
        <v>17</v>
      </c>
      <c r="E27" s="29">
        <v>4</v>
      </c>
      <c r="F27" s="77">
        <v>0</v>
      </c>
      <c r="G27" s="30">
        <f t="shared" si="1"/>
        <v>0</v>
      </c>
    </row>
    <row r="28" spans="1:7" x14ac:dyDescent="0.3">
      <c r="A28" s="52">
        <v>24</v>
      </c>
      <c r="B28" s="28" t="s">
        <v>78</v>
      </c>
      <c r="C28" s="94"/>
      <c r="D28" s="29" t="s">
        <v>17</v>
      </c>
      <c r="E28" s="29">
        <v>1</v>
      </c>
      <c r="F28" s="77">
        <v>0</v>
      </c>
      <c r="G28" s="30">
        <f t="shared" si="1"/>
        <v>0</v>
      </c>
    </row>
    <row r="29" spans="1:7" x14ac:dyDescent="0.3">
      <c r="A29" s="52">
        <v>25</v>
      </c>
      <c r="B29" s="28" t="s">
        <v>79</v>
      </c>
      <c r="C29" s="94"/>
      <c r="D29" s="29" t="s">
        <v>17</v>
      </c>
      <c r="E29" s="29">
        <v>1</v>
      </c>
      <c r="F29" s="77">
        <v>0</v>
      </c>
      <c r="G29" s="30">
        <f t="shared" si="1"/>
        <v>0</v>
      </c>
    </row>
    <row r="30" spans="1:7" ht="15" thickBot="1" x14ac:dyDescent="0.35">
      <c r="A30" s="65">
        <v>26</v>
      </c>
      <c r="B30" s="28" t="s">
        <v>80</v>
      </c>
      <c r="C30" s="94"/>
      <c r="D30" s="29" t="s">
        <v>17</v>
      </c>
      <c r="E30" s="29">
        <v>2</v>
      </c>
      <c r="F30" s="68">
        <v>0</v>
      </c>
      <c r="G30" s="41">
        <f t="shared" si="1"/>
        <v>0</v>
      </c>
    </row>
    <row r="31" spans="1:7" ht="18" customHeight="1" x14ac:dyDescent="0.3">
      <c r="A31" s="66">
        <v>27</v>
      </c>
      <c r="B31" s="101" t="s">
        <v>81</v>
      </c>
      <c r="C31" s="100"/>
      <c r="D31" s="100"/>
      <c r="E31" s="100"/>
      <c r="F31" s="102"/>
      <c r="G31" s="46">
        <v>0</v>
      </c>
    </row>
    <row r="32" spans="1:7" ht="18" customHeight="1" thickBot="1" x14ac:dyDescent="0.35">
      <c r="A32" s="65">
        <v>28</v>
      </c>
      <c r="B32" s="103" t="s">
        <v>44</v>
      </c>
      <c r="C32" s="104"/>
      <c r="D32" s="104"/>
      <c r="E32" s="104"/>
      <c r="F32" s="105"/>
      <c r="G32" s="47">
        <v>0</v>
      </c>
    </row>
    <row r="33" spans="1:7" ht="18" customHeight="1" x14ac:dyDescent="0.3">
      <c r="A33" s="99" t="s">
        <v>45</v>
      </c>
      <c r="B33" s="100"/>
      <c r="C33" s="100"/>
      <c r="D33" s="100"/>
      <c r="E33" s="100"/>
      <c r="F33" s="100"/>
      <c r="G33" s="26">
        <f>SUM(G5:G32)</f>
        <v>0</v>
      </c>
    </row>
    <row r="34" spans="1:7" ht="18" customHeight="1" x14ac:dyDescent="0.3">
      <c r="A34" s="97" t="s">
        <v>47</v>
      </c>
      <c r="B34" s="98"/>
      <c r="C34" s="98"/>
      <c r="D34" s="98"/>
      <c r="E34" s="98"/>
      <c r="F34" s="98"/>
      <c r="G34" s="30">
        <f>(G33/100)*21</f>
        <v>0</v>
      </c>
    </row>
    <row r="35" spans="1:7" ht="18" customHeight="1" thickBot="1" x14ac:dyDescent="0.35">
      <c r="A35" s="95" t="s">
        <v>46</v>
      </c>
      <c r="B35" s="96"/>
      <c r="C35" s="96"/>
      <c r="D35" s="96"/>
      <c r="E35" s="96"/>
      <c r="F35" s="96"/>
      <c r="G35" s="43">
        <f>G33+G34</f>
        <v>0</v>
      </c>
    </row>
  </sheetData>
  <sheetProtection algorithmName="SHA-512" hashValue="nXIjT5iNIm7olZK5UxXMAAjJkFA7oam9ds15LMBdPd/K4gUxkAA5BlpsVhIgxVEvWdW9BV9GuNp4GWU05/WTlA==" saltValue="xdPJaqh36UI60xLi/utZ9A==" spinCount="100000" sheet="1" objects="1" scenarios="1"/>
  <mergeCells count="10">
    <mergeCell ref="B32:F32"/>
    <mergeCell ref="A33:F33"/>
    <mergeCell ref="A34:F34"/>
    <mergeCell ref="A35:F35"/>
    <mergeCell ref="A1:G1"/>
    <mergeCell ref="A2:B2"/>
    <mergeCell ref="A3:D3"/>
    <mergeCell ref="E3:G3"/>
    <mergeCell ref="C21:C30"/>
    <mergeCell ref="B31:F31"/>
  </mergeCells>
  <pageMargins left="0.7" right="0.7" top="0.78740157499999996" bottom="0.78740157499999996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I3" sqref="I3"/>
    </sheetView>
  </sheetViews>
  <sheetFormatPr defaultRowHeight="14.4" x14ac:dyDescent="0.3"/>
  <cols>
    <col min="1" max="1" width="5.77734375" customWidth="1"/>
    <col min="2" max="2" width="35.44140625" customWidth="1"/>
    <col min="3" max="3" width="17.88671875" customWidth="1"/>
    <col min="4" max="4" width="6.109375" customWidth="1"/>
    <col min="5" max="5" width="6" customWidth="1"/>
    <col min="6" max="6" width="12.88671875" customWidth="1"/>
    <col min="7" max="7" width="17.44140625" customWidth="1"/>
  </cols>
  <sheetData>
    <row r="1" spans="1:7" ht="28.2" customHeight="1" thickBot="1" x14ac:dyDescent="0.35">
      <c r="A1" s="89" t="s">
        <v>51</v>
      </c>
      <c r="B1" s="90"/>
      <c r="C1" s="90"/>
      <c r="D1" s="90"/>
      <c r="E1" s="90"/>
      <c r="F1" s="90"/>
      <c r="G1" s="91"/>
    </row>
    <row r="2" spans="1:7" ht="28.2" customHeight="1" thickBot="1" x14ac:dyDescent="0.35">
      <c r="A2" s="92" t="s">
        <v>82</v>
      </c>
      <c r="B2" s="93"/>
      <c r="C2" s="16"/>
      <c r="D2" s="16"/>
      <c r="E2" s="16"/>
      <c r="F2" s="16"/>
      <c r="G2" s="17"/>
    </row>
    <row r="3" spans="1:7" ht="67.8" customHeight="1" thickBot="1" x14ac:dyDescent="0.35">
      <c r="A3" s="106" t="s">
        <v>1</v>
      </c>
      <c r="B3" s="107"/>
      <c r="C3" s="107"/>
      <c r="D3" s="107"/>
      <c r="E3" s="106" t="s">
        <v>2</v>
      </c>
      <c r="F3" s="107"/>
      <c r="G3" s="108"/>
    </row>
    <row r="4" spans="1:7" ht="15" thickBot="1" x14ac:dyDescent="0.35">
      <c r="A4" s="18" t="s">
        <v>3</v>
      </c>
      <c r="B4" s="19" t="s">
        <v>4</v>
      </c>
      <c r="C4" s="20" t="s">
        <v>5</v>
      </c>
      <c r="D4" s="20" t="s">
        <v>6</v>
      </c>
      <c r="E4" s="20" t="s">
        <v>9</v>
      </c>
      <c r="F4" s="20" t="s">
        <v>7</v>
      </c>
      <c r="G4" s="21" t="s">
        <v>8</v>
      </c>
    </row>
    <row r="5" spans="1:7" x14ac:dyDescent="0.3">
      <c r="A5" s="48">
        <v>1</v>
      </c>
      <c r="B5" s="49" t="s">
        <v>53</v>
      </c>
      <c r="C5" s="49"/>
      <c r="D5" s="50" t="s">
        <v>12</v>
      </c>
      <c r="E5" s="50">
        <v>1</v>
      </c>
      <c r="F5" s="67">
        <v>0</v>
      </c>
      <c r="G5" s="51">
        <f>F5*E5</f>
        <v>0</v>
      </c>
    </row>
    <row r="6" spans="1:7" ht="33" customHeight="1" x14ac:dyDescent="0.3">
      <c r="A6" s="52">
        <v>2</v>
      </c>
      <c r="B6" s="53" t="s">
        <v>54</v>
      </c>
      <c r="C6" s="54" t="s">
        <v>55</v>
      </c>
      <c r="D6" s="55" t="s">
        <v>50</v>
      </c>
      <c r="E6" s="56">
        <v>42</v>
      </c>
      <c r="F6" s="68">
        <v>0</v>
      </c>
      <c r="G6" s="57">
        <f>F6*E6</f>
        <v>0</v>
      </c>
    </row>
    <row r="7" spans="1:7" ht="45" customHeight="1" x14ac:dyDescent="0.3">
      <c r="A7" s="52">
        <v>3</v>
      </c>
      <c r="B7" s="58" t="s">
        <v>56</v>
      </c>
      <c r="C7" s="56" t="s">
        <v>83</v>
      </c>
      <c r="D7" s="55" t="s">
        <v>58</v>
      </c>
      <c r="E7" s="59">
        <v>8.19</v>
      </c>
      <c r="F7" s="68">
        <v>0</v>
      </c>
      <c r="G7" s="57">
        <f t="shared" ref="G7:G14" si="0">F7*E7</f>
        <v>0</v>
      </c>
    </row>
    <row r="8" spans="1:7" ht="46.2" customHeight="1" x14ac:dyDescent="0.3">
      <c r="A8" s="52">
        <v>4</v>
      </c>
      <c r="B8" s="58" t="s">
        <v>59</v>
      </c>
      <c r="C8" s="60"/>
      <c r="D8" s="55" t="s">
        <v>58</v>
      </c>
      <c r="E8" s="59">
        <v>13.7</v>
      </c>
      <c r="F8" s="68">
        <v>0</v>
      </c>
      <c r="G8" s="57">
        <f t="shared" si="0"/>
        <v>0</v>
      </c>
    </row>
    <row r="9" spans="1:7" ht="45" customHeight="1" x14ac:dyDescent="0.3">
      <c r="A9" s="52">
        <v>6</v>
      </c>
      <c r="B9" s="58" t="s">
        <v>84</v>
      </c>
      <c r="C9" s="54" t="s">
        <v>62</v>
      </c>
      <c r="D9" s="55" t="s">
        <v>58</v>
      </c>
      <c r="E9" s="56">
        <v>10.199999999999999</v>
      </c>
      <c r="F9" s="68">
        <v>0</v>
      </c>
      <c r="G9" s="57">
        <f t="shared" si="0"/>
        <v>0</v>
      </c>
    </row>
    <row r="10" spans="1:7" ht="47.4" customHeight="1" x14ac:dyDescent="0.3">
      <c r="A10" s="52">
        <v>7</v>
      </c>
      <c r="B10" s="58" t="s">
        <v>63</v>
      </c>
      <c r="C10" s="54" t="s">
        <v>62</v>
      </c>
      <c r="D10" s="55" t="s">
        <v>50</v>
      </c>
      <c r="E10" s="56">
        <v>42</v>
      </c>
      <c r="F10" s="68">
        <v>0</v>
      </c>
      <c r="G10" s="57">
        <f t="shared" si="0"/>
        <v>0</v>
      </c>
    </row>
    <row r="11" spans="1:7" ht="34.799999999999997" customHeight="1" x14ac:dyDescent="0.3">
      <c r="A11" s="52">
        <v>8</v>
      </c>
      <c r="B11" s="58" t="s">
        <v>64</v>
      </c>
      <c r="C11" s="60"/>
      <c r="D11" s="55" t="s">
        <v>58</v>
      </c>
      <c r="E11" s="56">
        <v>10.199999999999999</v>
      </c>
      <c r="F11" s="68">
        <v>0</v>
      </c>
      <c r="G11" s="57">
        <f t="shared" si="0"/>
        <v>0</v>
      </c>
    </row>
    <row r="12" spans="1:7" ht="40.799999999999997" customHeight="1" x14ac:dyDescent="0.3">
      <c r="A12" s="52">
        <v>9</v>
      </c>
      <c r="B12" s="58" t="s">
        <v>65</v>
      </c>
      <c r="C12" s="54" t="s">
        <v>66</v>
      </c>
      <c r="D12" s="55" t="s">
        <v>58</v>
      </c>
      <c r="E12" s="56">
        <v>2.5</v>
      </c>
      <c r="F12" s="68">
        <v>0</v>
      </c>
      <c r="G12" s="57">
        <f t="shared" si="0"/>
        <v>0</v>
      </c>
    </row>
    <row r="13" spans="1:7" ht="39.6" customHeight="1" x14ac:dyDescent="0.3">
      <c r="A13" s="52">
        <v>10</v>
      </c>
      <c r="B13" s="58" t="s">
        <v>67</v>
      </c>
      <c r="C13" s="60"/>
      <c r="D13" s="55" t="s">
        <v>50</v>
      </c>
      <c r="E13" s="56">
        <v>12</v>
      </c>
      <c r="F13" s="68">
        <v>0</v>
      </c>
      <c r="G13" s="57">
        <f t="shared" si="0"/>
        <v>0</v>
      </c>
    </row>
    <row r="14" spans="1:7" ht="35.4" customHeight="1" x14ac:dyDescent="0.3">
      <c r="A14" s="52">
        <v>11</v>
      </c>
      <c r="B14" s="58" t="s">
        <v>68</v>
      </c>
      <c r="C14" s="60"/>
      <c r="D14" s="55" t="s">
        <v>50</v>
      </c>
      <c r="E14" s="56">
        <v>12</v>
      </c>
      <c r="F14" s="68">
        <v>0</v>
      </c>
      <c r="G14" s="57">
        <f t="shared" si="0"/>
        <v>0</v>
      </c>
    </row>
    <row r="15" spans="1:7" ht="49.2" customHeight="1" x14ac:dyDescent="0.3">
      <c r="A15" s="52">
        <v>12</v>
      </c>
      <c r="B15" s="53" t="s">
        <v>10</v>
      </c>
      <c r="C15" s="62"/>
      <c r="D15" s="55" t="s">
        <v>50</v>
      </c>
      <c r="E15" s="55">
        <v>42</v>
      </c>
      <c r="F15" s="69">
        <v>0</v>
      </c>
      <c r="G15" s="63">
        <f>F15*E15</f>
        <v>0</v>
      </c>
    </row>
    <row r="16" spans="1:7" x14ac:dyDescent="0.3">
      <c r="A16" s="52">
        <v>13</v>
      </c>
      <c r="B16" s="28" t="s">
        <v>13</v>
      </c>
      <c r="C16" s="28"/>
      <c r="D16" s="29" t="s">
        <v>12</v>
      </c>
      <c r="E16" s="29">
        <v>1</v>
      </c>
      <c r="F16" s="45">
        <v>0</v>
      </c>
      <c r="G16" s="30">
        <f t="shared" ref="G16:G29" si="1">F16*E16</f>
        <v>0</v>
      </c>
    </row>
    <row r="17" spans="1:7" ht="67.2" customHeight="1" x14ac:dyDescent="0.3">
      <c r="A17" s="52">
        <v>14</v>
      </c>
      <c r="B17" s="64" t="s">
        <v>14</v>
      </c>
      <c r="C17" s="32" t="s">
        <v>48</v>
      </c>
      <c r="D17" s="29" t="s">
        <v>12</v>
      </c>
      <c r="E17" s="29">
        <v>1</v>
      </c>
      <c r="F17" s="45">
        <v>0</v>
      </c>
      <c r="G17" s="30">
        <f t="shared" si="1"/>
        <v>0</v>
      </c>
    </row>
    <row r="18" spans="1:7" ht="40.200000000000003" customHeight="1" x14ac:dyDescent="0.3">
      <c r="A18" s="52">
        <v>15</v>
      </c>
      <c r="B18" s="64" t="s">
        <v>85</v>
      </c>
      <c r="C18" s="32"/>
      <c r="D18" s="29" t="s">
        <v>17</v>
      </c>
      <c r="E18" s="29">
        <v>2</v>
      </c>
      <c r="F18" s="45">
        <v>0</v>
      </c>
      <c r="G18" s="30">
        <f t="shared" si="1"/>
        <v>0</v>
      </c>
    </row>
    <row r="19" spans="1:7" ht="61.8" customHeight="1" x14ac:dyDescent="0.3">
      <c r="A19" s="52">
        <v>16</v>
      </c>
      <c r="B19" s="64" t="s">
        <v>86</v>
      </c>
      <c r="C19" s="32"/>
      <c r="D19" s="29" t="s">
        <v>87</v>
      </c>
      <c r="E19" s="29">
        <v>2</v>
      </c>
      <c r="F19" s="45">
        <v>0</v>
      </c>
      <c r="G19" s="30">
        <f t="shared" si="1"/>
        <v>0</v>
      </c>
    </row>
    <row r="20" spans="1:7" ht="43.8" customHeight="1" x14ac:dyDescent="0.3">
      <c r="A20" s="52">
        <v>17</v>
      </c>
      <c r="B20" s="64" t="s">
        <v>88</v>
      </c>
      <c r="C20" s="32"/>
      <c r="D20" s="29" t="s">
        <v>17</v>
      </c>
      <c r="E20" s="29">
        <v>2</v>
      </c>
      <c r="F20" s="45">
        <v>0</v>
      </c>
      <c r="G20" s="30">
        <f t="shared" si="1"/>
        <v>0</v>
      </c>
    </row>
    <row r="21" spans="1:7" x14ac:dyDescent="0.3">
      <c r="A21" s="52">
        <v>18</v>
      </c>
      <c r="B21" s="28" t="s">
        <v>89</v>
      </c>
      <c r="C21" s="94" t="s">
        <v>16</v>
      </c>
      <c r="D21" s="29" t="s">
        <v>17</v>
      </c>
      <c r="E21" s="29">
        <v>6</v>
      </c>
      <c r="F21" s="45">
        <v>0</v>
      </c>
      <c r="G21" s="30">
        <f t="shared" si="1"/>
        <v>0</v>
      </c>
    </row>
    <row r="22" spans="1:7" x14ac:dyDescent="0.3">
      <c r="A22" s="52">
        <v>19</v>
      </c>
      <c r="B22" s="28" t="s">
        <v>90</v>
      </c>
      <c r="C22" s="94"/>
      <c r="D22" s="29" t="s">
        <v>17</v>
      </c>
      <c r="E22" s="29">
        <v>4</v>
      </c>
      <c r="F22" s="45">
        <v>0</v>
      </c>
      <c r="G22" s="30">
        <f t="shared" si="1"/>
        <v>0</v>
      </c>
    </row>
    <row r="23" spans="1:7" x14ac:dyDescent="0.3">
      <c r="A23" s="52">
        <v>20</v>
      </c>
      <c r="B23" s="28" t="s">
        <v>91</v>
      </c>
      <c r="C23" s="94"/>
      <c r="D23" s="29" t="s">
        <v>17</v>
      </c>
      <c r="E23" s="29">
        <v>8</v>
      </c>
      <c r="F23" s="45">
        <v>0</v>
      </c>
      <c r="G23" s="30">
        <f t="shared" si="1"/>
        <v>0</v>
      </c>
    </row>
    <row r="24" spans="1:7" x14ac:dyDescent="0.3">
      <c r="A24" s="52">
        <v>21</v>
      </c>
      <c r="B24" s="28" t="s">
        <v>92</v>
      </c>
      <c r="C24" s="94"/>
      <c r="D24" s="29" t="s">
        <v>17</v>
      </c>
      <c r="E24" s="29">
        <v>3</v>
      </c>
      <c r="F24" s="45">
        <v>0</v>
      </c>
      <c r="G24" s="30">
        <f t="shared" si="1"/>
        <v>0</v>
      </c>
    </row>
    <row r="25" spans="1:7" x14ac:dyDescent="0.3">
      <c r="A25" s="52">
        <v>22</v>
      </c>
      <c r="B25" s="28" t="s">
        <v>93</v>
      </c>
      <c r="C25" s="94"/>
      <c r="D25" s="29" t="s">
        <v>17</v>
      </c>
      <c r="E25" s="29">
        <v>1</v>
      </c>
      <c r="F25" s="45">
        <v>0</v>
      </c>
      <c r="G25" s="30">
        <f t="shared" si="1"/>
        <v>0</v>
      </c>
    </row>
    <row r="26" spans="1:7" x14ac:dyDescent="0.3">
      <c r="A26" s="52">
        <v>23</v>
      </c>
      <c r="B26" s="28" t="s">
        <v>94</v>
      </c>
      <c r="C26" s="94"/>
      <c r="D26" s="29" t="s">
        <v>17</v>
      </c>
      <c r="E26" s="29">
        <v>1</v>
      </c>
      <c r="F26" s="45">
        <v>0</v>
      </c>
      <c r="G26" s="30">
        <f t="shared" si="1"/>
        <v>0</v>
      </c>
    </row>
    <row r="27" spans="1:7" x14ac:dyDescent="0.3">
      <c r="A27" s="52">
        <v>24</v>
      </c>
      <c r="B27" s="28" t="s">
        <v>95</v>
      </c>
      <c r="C27" s="94"/>
      <c r="D27" s="29" t="s">
        <v>17</v>
      </c>
      <c r="E27" s="29">
        <v>2</v>
      </c>
      <c r="F27" s="45">
        <v>0</v>
      </c>
      <c r="G27" s="30">
        <f t="shared" si="1"/>
        <v>0</v>
      </c>
    </row>
    <row r="28" spans="1:7" x14ac:dyDescent="0.3">
      <c r="A28" s="52">
        <v>25</v>
      </c>
      <c r="B28" s="28" t="s">
        <v>96</v>
      </c>
      <c r="C28" s="94"/>
      <c r="D28" s="29" t="s">
        <v>17</v>
      </c>
      <c r="E28" s="29">
        <v>2</v>
      </c>
      <c r="F28" s="45">
        <v>0</v>
      </c>
      <c r="G28" s="30">
        <f t="shared" si="1"/>
        <v>0</v>
      </c>
    </row>
    <row r="29" spans="1:7" ht="15" thickBot="1" x14ac:dyDescent="0.35">
      <c r="A29" s="65">
        <v>26</v>
      </c>
      <c r="B29" s="28" t="s">
        <v>97</v>
      </c>
      <c r="C29" s="94"/>
      <c r="D29" s="29" t="s">
        <v>17</v>
      </c>
      <c r="E29" s="29">
        <v>4</v>
      </c>
      <c r="F29" s="45">
        <v>0</v>
      </c>
      <c r="G29" s="41">
        <f t="shared" si="1"/>
        <v>0</v>
      </c>
    </row>
    <row r="30" spans="1:7" ht="18" customHeight="1" x14ac:dyDescent="0.3">
      <c r="A30" s="66">
        <v>27</v>
      </c>
      <c r="B30" s="101" t="s">
        <v>81</v>
      </c>
      <c r="C30" s="100"/>
      <c r="D30" s="100"/>
      <c r="E30" s="100"/>
      <c r="F30" s="102"/>
      <c r="G30" s="73">
        <v>0</v>
      </c>
    </row>
    <row r="31" spans="1:7" ht="18" customHeight="1" thickBot="1" x14ac:dyDescent="0.35">
      <c r="A31" s="52">
        <v>28</v>
      </c>
      <c r="B31" s="103" t="s">
        <v>44</v>
      </c>
      <c r="C31" s="104"/>
      <c r="D31" s="104"/>
      <c r="E31" s="104"/>
      <c r="F31" s="105"/>
      <c r="G31" s="74">
        <v>0</v>
      </c>
    </row>
    <row r="32" spans="1:7" ht="18" customHeight="1" x14ac:dyDescent="0.3">
      <c r="A32" s="99" t="s">
        <v>45</v>
      </c>
      <c r="B32" s="100"/>
      <c r="C32" s="100"/>
      <c r="D32" s="100"/>
      <c r="E32" s="100"/>
      <c r="F32" s="100"/>
      <c r="G32" s="70">
        <f>SUM(G5:G31)</f>
        <v>0</v>
      </c>
    </row>
    <row r="33" spans="1:7" ht="18" customHeight="1" x14ac:dyDescent="0.3">
      <c r="A33" s="97" t="s">
        <v>47</v>
      </c>
      <c r="B33" s="98"/>
      <c r="C33" s="98"/>
      <c r="D33" s="98"/>
      <c r="E33" s="98"/>
      <c r="F33" s="98"/>
      <c r="G33" s="71">
        <f>(G32/100)*21</f>
        <v>0</v>
      </c>
    </row>
    <row r="34" spans="1:7" ht="18" customHeight="1" thickBot="1" x14ac:dyDescent="0.35">
      <c r="A34" s="95" t="s">
        <v>46</v>
      </c>
      <c r="B34" s="96"/>
      <c r="C34" s="96"/>
      <c r="D34" s="96"/>
      <c r="E34" s="96"/>
      <c r="F34" s="96"/>
      <c r="G34" s="72">
        <f>G32+G33</f>
        <v>0</v>
      </c>
    </row>
  </sheetData>
  <sheetProtection algorithmName="SHA-512" hashValue="JtUAFvWhNduDkBOee2mt+XlzvFJmvXPaSJadYhC3EowmJno8QfXwNQ0HQAGT+zynptO6lIyuG1ODWTO1pr2Geg==" saltValue="Hg9ZgXOXw6NMFzBnhgxyeg==" spinCount="100000" sheet="1" objects="1" scenarios="1"/>
  <mergeCells count="10">
    <mergeCell ref="B31:F31"/>
    <mergeCell ref="A32:F32"/>
    <mergeCell ref="A33:F33"/>
    <mergeCell ref="A34:F34"/>
    <mergeCell ref="A1:G1"/>
    <mergeCell ref="A2:B2"/>
    <mergeCell ref="A3:D3"/>
    <mergeCell ref="E3:G3"/>
    <mergeCell ref="C21:C29"/>
    <mergeCell ref="B30:F30"/>
  </mergeCells>
  <pageMargins left="0.7" right="0.7" top="0.78740157499999996" bottom="0.78740157499999996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3D mlhoviště</vt:lpstr>
      <vt:lpstr>EPDM dráha</vt:lpstr>
      <vt:lpstr>multifunkční hřiště</vt:lpstr>
    </vt:vector>
  </TitlesOfParts>
  <Company>Město Chrudim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Dušek Soběslav</dc:creator>
  <cp:lastModifiedBy>Dušek Soběslav</cp:lastModifiedBy>
  <cp:lastPrinted>2026-03-05T07:52:00Z</cp:lastPrinted>
  <dcterms:created xsi:type="dcterms:W3CDTF">2026-03-03T09:38:50Z</dcterms:created>
  <dcterms:modified xsi:type="dcterms:W3CDTF">2026-03-10T12:16:04Z</dcterms:modified>
</cp:coreProperties>
</file>